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26-esina\Desktop\"/>
    </mc:Choice>
  </mc:AlternateContent>
  <bookViews>
    <workbookView xWindow="0" yWindow="0" windowWidth="28800" windowHeight="12300"/>
  </bookViews>
  <sheets>
    <sheet name="ЗЕРНО" sheetId="1" r:id="rId1"/>
    <sheet name="ХЛЕБ_" sheetId="2" r:id="rId2"/>
    <sheet name="ХЛЕБ_ПШЕН__М_1СОРТ" sheetId="3" r:id="rId3"/>
    <sheet name="МУКА" sheetId="4" r:id="rId4"/>
    <sheet name="МОЛОКО_СЫРЬЕ" sheetId="5" r:id="rId5"/>
    <sheet name="Пастеризованное" sheetId="6" r:id="rId6"/>
    <sheet name="Стерилизованное" sheetId="7" r:id="rId7"/>
  </sheets>
  <definedNames>
    <definedName name="_xlnm.Print_Area" localSheetId="0">ЗЕРНО!$A$1:$O$34</definedName>
    <definedName name="_xlnm.Print_Area" localSheetId="4">МОЛОКО_СЫРЬЕ!$A$1:$H$43</definedName>
    <definedName name="_xlnm.Print_Area" localSheetId="3">МУКА!$A$1:$O$28</definedName>
    <definedName name="_xlnm.Print_Area" localSheetId="5">Пастеризованное!$A$1:$H$22</definedName>
    <definedName name="_xlnm.Print_Area" localSheetId="6">Стерилизованное!$A$1:$H$17</definedName>
    <definedName name="_xlnm.Print_Area" localSheetId="1">ХЛЕБ_!$A$1:$O$22</definedName>
    <definedName name="_xlnm.Print_Area" localSheetId="2">ХЛЕБ_ПШЕН__М_1СОРТ!$A$1:$H$12</definedName>
  </definedNames>
  <calcPr calcId="162913"/>
</workbook>
</file>

<file path=xl/calcChain.xml><?xml version="1.0" encoding="utf-8"?>
<calcChain xmlns="http://schemas.openxmlformats.org/spreadsheetml/2006/main">
  <c r="C21" i="7" l="1"/>
  <c r="F17" i="7"/>
  <c r="E17" i="7"/>
  <c r="D17" i="7"/>
  <c r="C17" i="7"/>
  <c r="B17" i="7"/>
  <c r="H16" i="7"/>
  <c r="G16" i="7"/>
  <c r="H15" i="7"/>
  <c r="G15" i="7"/>
  <c r="H14" i="7"/>
  <c r="G14" i="7"/>
  <c r="H13" i="7"/>
  <c r="G13" i="7"/>
  <c r="G12" i="7"/>
  <c r="H11" i="7"/>
  <c r="G11" i="7"/>
  <c r="H10" i="7"/>
  <c r="G10" i="7"/>
  <c r="H9" i="7"/>
  <c r="G9" i="7"/>
  <c r="H8" i="7"/>
  <c r="G8" i="7"/>
  <c r="F22" i="6"/>
  <c r="E22" i="6"/>
  <c r="D22" i="6"/>
  <c r="C22" i="6"/>
  <c r="B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F23" i="5"/>
  <c r="E23" i="5"/>
  <c r="D23" i="5"/>
  <c r="C23" i="5"/>
  <c r="B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J28" i="4"/>
  <c r="H28" i="4"/>
  <c r="F28" i="4"/>
  <c r="D28" i="4"/>
  <c r="B28" i="4"/>
  <c r="N27" i="4"/>
  <c r="L27" i="4"/>
  <c r="N26" i="4"/>
  <c r="L26" i="4"/>
  <c r="N25" i="4"/>
  <c r="L25" i="4"/>
  <c r="N24" i="4"/>
  <c r="L24" i="4"/>
  <c r="N23" i="4"/>
  <c r="L23" i="4"/>
  <c r="N22" i="4"/>
  <c r="L22" i="4"/>
  <c r="N21" i="4"/>
  <c r="L21" i="4"/>
  <c r="N20" i="4"/>
  <c r="L20" i="4"/>
  <c r="N19" i="4"/>
  <c r="L19" i="4"/>
  <c r="K14" i="4"/>
  <c r="J14" i="4"/>
  <c r="I14" i="4"/>
  <c r="H14" i="4"/>
  <c r="G14" i="4"/>
  <c r="F14" i="4"/>
  <c r="E14" i="4"/>
  <c r="D14" i="4"/>
  <c r="C14" i="4"/>
  <c r="B14" i="4"/>
  <c r="M13" i="4"/>
  <c r="L13" i="4"/>
  <c r="M12" i="4"/>
  <c r="L12" i="4"/>
  <c r="M11" i="4"/>
  <c r="L11" i="4"/>
  <c r="O10" i="4"/>
  <c r="N10" i="4"/>
  <c r="M10" i="4"/>
  <c r="L10" i="4"/>
  <c r="O9" i="4"/>
  <c r="N9" i="4"/>
  <c r="M9" i="4"/>
  <c r="L9" i="4"/>
  <c r="O8" i="4"/>
  <c r="N8" i="4"/>
  <c r="M8" i="4"/>
  <c r="L8" i="4"/>
  <c r="F12" i="3"/>
  <c r="E12" i="3"/>
  <c r="D12" i="3"/>
  <c r="C12" i="3"/>
  <c r="B12" i="3"/>
  <c r="G11" i="3"/>
  <c r="H10" i="3"/>
  <c r="G10" i="3"/>
  <c r="H9" i="3"/>
  <c r="G9" i="3"/>
  <c r="H8" i="3"/>
  <c r="G8" i="3"/>
  <c r="H7" i="3"/>
  <c r="G7" i="3"/>
  <c r="M22" i="2"/>
  <c r="L22" i="2"/>
  <c r="K22" i="2"/>
  <c r="J22" i="2"/>
  <c r="I22" i="2"/>
  <c r="F22" i="2"/>
  <c r="E22" i="2"/>
  <c r="D22" i="2"/>
  <c r="C22" i="2"/>
  <c r="B22" i="2"/>
  <c r="O21" i="2"/>
  <c r="N21" i="2"/>
  <c r="H21" i="2"/>
  <c r="G21" i="2"/>
  <c r="O20" i="2"/>
  <c r="N20" i="2"/>
  <c r="H20" i="2"/>
  <c r="G20" i="2"/>
  <c r="O19" i="2"/>
  <c r="N19" i="2"/>
  <c r="H19" i="2"/>
  <c r="G19" i="2"/>
  <c r="O18" i="2"/>
  <c r="N18" i="2"/>
  <c r="H18" i="2"/>
  <c r="G18" i="2"/>
  <c r="O17" i="2"/>
  <c r="N17" i="2"/>
  <c r="H17" i="2"/>
  <c r="G17" i="2"/>
  <c r="O16" i="2"/>
  <c r="N16" i="2"/>
  <c r="H16" i="2"/>
  <c r="G16" i="2"/>
  <c r="O15" i="2"/>
  <c r="N15" i="2"/>
  <c r="H15" i="2"/>
  <c r="G15" i="2"/>
  <c r="O14" i="2"/>
  <c r="N14" i="2"/>
  <c r="H14" i="2"/>
  <c r="G14" i="2"/>
  <c r="O13" i="2"/>
  <c r="N13" i="2"/>
  <c r="H13" i="2"/>
  <c r="G13" i="2"/>
  <c r="O12" i="2"/>
  <c r="N12" i="2"/>
  <c r="H12" i="2"/>
  <c r="G12" i="2"/>
  <c r="O11" i="2"/>
  <c r="N11" i="2"/>
  <c r="H11" i="2"/>
  <c r="G11" i="2"/>
  <c r="O10" i="2"/>
  <c r="N10" i="2"/>
  <c r="H10" i="2"/>
  <c r="G10" i="2"/>
  <c r="O9" i="2"/>
  <c r="N9" i="2"/>
  <c r="H9" i="2"/>
  <c r="G9" i="2"/>
  <c r="O8" i="2"/>
  <c r="N8" i="2"/>
  <c r="H8" i="2"/>
  <c r="G8" i="2"/>
  <c r="O7" i="2"/>
  <c r="N7" i="2"/>
  <c r="H7" i="2"/>
  <c r="G7" i="2"/>
  <c r="K34" i="1"/>
  <c r="J34" i="1"/>
  <c r="I34" i="1"/>
  <c r="H34" i="1"/>
  <c r="G34" i="1"/>
  <c r="F34" i="1"/>
  <c r="E34" i="1"/>
  <c r="D34" i="1"/>
  <c r="C34" i="1"/>
  <c r="B34" i="1"/>
  <c r="M33" i="1"/>
  <c r="L33" i="1"/>
  <c r="M32" i="1"/>
  <c r="L32" i="1"/>
  <c r="M31" i="1"/>
  <c r="L31" i="1"/>
  <c r="L27" i="1"/>
  <c r="L26" i="1"/>
  <c r="L25" i="1"/>
  <c r="O24" i="1"/>
  <c r="N24" i="1"/>
  <c r="M24" i="1"/>
  <c r="O23" i="1"/>
  <c r="N23" i="1"/>
  <c r="M23" i="1"/>
  <c r="O22" i="1"/>
  <c r="N22" i="1"/>
  <c r="M22" i="1"/>
  <c r="K17" i="1"/>
  <c r="J17" i="1"/>
  <c r="I17" i="1"/>
  <c r="H17" i="1"/>
  <c r="G17" i="1"/>
  <c r="F17" i="1"/>
  <c r="E17" i="1"/>
  <c r="D17" i="1"/>
  <c r="C17" i="1"/>
  <c r="B17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<sst xmlns="http://schemas.openxmlformats.org/spreadsheetml/2006/main" count="266" uniqueCount="81">
  <si>
    <t>Таблица 1</t>
  </si>
  <si>
    <t>Динамика цен на зерно пшеницы</t>
  </si>
  <si>
    <t>за ноябрь 2021 год</t>
  </si>
  <si>
    <r>
      <rPr>
        <sz val="10"/>
        <color rgb="FF000000"/>
        <rFont val="Times New Roman"/>
        <family val="1"/>
        <charset val="204"/>
      </rPr>
      <t xml:space="preserve">Хозяйствующий субъект  </t>
    </r>
    <r>
      <rPr>
        <sz val="8"/>
        <color rgb="FF000000"/>
        <rFont val="Times New Roman"/>
        <family val="1"/>
        <charset val="204"/>
      </rPr>
      <t xml:space="preserve">                 </t>
    </r>
    <r>
      <rPr>
        <sz val="7"/>
        <color rgb="FF000000"/>
        <rFont val="Times New Roman"/>
        <family val="1"/>
        <charset val="204"/>
      </rPr>
      <t>минимальное // максимальное</t>
    </r>
  </si>
  <si>
    <t>Отпуск зерно пшеницы</t>
  </si>
  <si>
    <t>Отпускная цена производителя зерна на конец 2020 года (руб./т)</t>
  </si>
  <si>
    <t>Еженедельная отпускная цена производителя зерна  (руб./т)</t>
  </si>
  <si>
    <t xml:space="preserve">Относительное отклонение  за ноябрь 2021 год         </t>
  </si>
  <si>
    <t>Относительное отклонение текущая дата к концу  2020 года</t>
  </si>
  <si>
    <t>%</t>
  </si>
  <si>
    <t>3 класс</t>
  </si>
  <si>
    <t>4 класс</t>
  </si>
  <si>
    <t>СПК колхоз "Гигант"</t>
  </si>
  <si>
    <t>минимальная цена</t>
  </si>
  <si>
    <t>максимальная цена</t>
  </si>
  <si>
    <t>СПК  "Колхоз  имени Ленина"</t>
  </si>
  <si>
    <t>ООО «Новостародубское»</t>
  </si>
  <si>
    <t>Закупка зерно пшеницы</t>
  </si>
  <si>
    <t>Еженедельная закупочная цена на зерно  (руб./т)</t>
  </si>
  <si>
    <t>Закупочная цена  зерна на конец 2020 года (руб./т)</t>
  </si>
  <si>
    <t>ОАО "Ессентуки-Хлеб"</t>
  </si>
  <si>
    <t>АО "Хлебозавод № 3"</t>
  </si>
  <si>
    <t>ООО "КФХ Агат"</t>
  </si>
  <si>
    <t>ИП Матвеев Е.А.</t>
  </si>
  <si>
    <t xml:space="preserve"> </t>
  </si>
  <si>
    <t>Динамика цен на хлеб пшеничный и хлеб ржано-пшеничный                                      Таблица 2</t>
  </si>
  <si>
    <t>за ноябрь  2021 год</t>
  </si>
  <si>
    <t>Отпуск пшеничный хлеб</t>
  </si>
  <si>
    <t>Отпуск ржано-пшеничный хлеб</t>
  </si>
  <si>
    <t>Отпускная цена на хлеб пшеничный на конец 2020 года (руб./кг)</t>
  </si>
  <si>
    <t>Еженедельная отпускная цена на хлеб пшеничный  (руб./кг)</t>
  </si>
  <si>
    <t>Еженедельная отпускная цена на ржано — пшеничный хлеб (руб./кг)</t>
  </si>
  <si>
    <t>ОАО "Пятигорский хлебокомбинат"</t>
  </si>
  <si>
    <t>ОАО "Хлебокомбинат Георгиевский"</t>
  </si>
  <si>
    <t>ООО "Невинномысский хлебокомбинат"</t>
  </si>
  <si>
    <t>Таблица 3</t>
  </si>
  <si>
    <t>Динамика цен на хлеб пшеничный из муки 1 сорта</t>
  </si>
  <si>
    <r>
      <rPr>
        <sz val="10"/>
        <color rgb="FF000000"/>
        <rFont val="Times New Roman"/>
        <family val="1"/>
        <charset val="204"/>
      </rPr>
      <t>Хозяйств</t>
    </r>
    <r>
      <rPr>
        <sz val="10"/>
        <color rgb="FF000000"/>
        <rFont val="Times New Roman"/>
        <family val="1"/>
        <charset val="204"/>
      </rPr>
      <t xml:space="preserve">ующий </t>
    </r>
    <r>
      <rPr>
        <sz val="10"/>
        <color rgb="FF000000"/>
        <rFont val="Times New Roman"/>
        <family val="1"/>
        <charset val="204"/>
      </rPr>
      <t xml:space="preserve">субъект  </t>
    </r>
    <r>
      <rPr>
        <sz val="8"/>
        <color rgb="FF000000"/>
        <rFont val="Times New Roman"/>
        <family val="1"/>
        <charset val="204"/>
      </rPr>
      <t xml:space="preserve">  </t>
    </r>
    <r>
      <rPr>
        <sz val="8"/>
        <color rgb="FF000000"/>
        <rFont val="Times New Roman"/>
        <family val="1"/>
        <charset val="204"/>
      </rPr>
      <t xml:space="preserve">               </t>
    </r>
    <r>
      <rPr>
        <sz val="7"/>
        <color rgb="FF000000"/>
        <rFont val="Times New Roman"/>
        <family val="1"/>
        <charset val="204"/>
      </rPr>
      <t xml:space="preserve">минимальное </t>
    </r>
    <r>
      <rPr>
        <sz val="7"/>
        <color rgb="FF000000"/>
        <rFont val="Times New Roman"/>
        <family val="1"/>
        <charset val="204"/>
      </rPr>
      <t xml:space="preserve">// </t>
    </r>
    <r>
      <rPr>
        <sz val="7"/>
        <color rgb="FF000000"/>
        <rFont val="Times New Roman"/>
        <family val="1"/>
        <charset val="204"/>
      </rPr>
      <t>максимально</t>
    </r>
    <r>
      <rPr>
        <sz val="7"/>
        <color rgb="FF000000"/>
        <rFont val="Times New Roman"/>
        <family val="1"/>
        <charset val="204"/>
      </rPr>
      <t>е</t>
    </r>
  </si>
  <si>
    <t>Отпуск хлеб пшеничный  за 1 кг</t>
  </si>
  <si>
    <t>Отпускная цена производителя на хлеб пшеничный из муки 1 сорта на конец года (руб./за 1 кг)</t>
  </si>
  <si>
    <t>Еженедельная отпускная цена производителя на хлеб пшеничный из муки  1 сорта  (руб./за 1 кг)</t>
  </si>
  <si>
    <t>Относительное отклонение текущая дата к концу  2020года</t>
  </si>
  <si>
    <t>ОАО Хлебокомбинат Георгиевский"</t>
  </si>
  <si>
    <t>Таблица 4</t>
  </si>
  <si>
    <r>
      <rPr>
        <sz val="10"/>
        <color rgb="FF000000"/>
        <rFont val="Times New Roman"/>
        <family val="1"/>
        <charset val="204"/>
      </rPr>
      <t xml:space="preserve">Хозяйствующий субъект  </t>
    </r>
    <r>
      <rPr>
        <sz val="8"/>
        <color rgb="FF000000"/>
        <rFont val="Times New Roman"/>
        <family val="1"/>
        <charset val="204"/>
      </rPr>
      <t xml:space="preserve">         </t>
    </r>
    <r>
      <rPr>
        <sz val="7"/>
        <color rgb="FF000000"/>
        <rFont val="Times New Roman"/>
        <family val="1"/>
        <charset val="204"/>
      </rPr>
      <t>минимальное // максимальное</t>
    </r>
  </si>
  <si>
    <t>Отпуск мука пшеничная</t>
  </si>
  <si>
    <t>Отпускная цена производителя муки на конец года (руб./т)</t>
  </si>
  <si>
    <t>Еженедельная отпускная цена производителя муки  (руб./т)</t>
  </si>
  <si>
    <t>ВС ГОСТ</t>
  </si>
  <si>
    <t>М 55-23</t>
  </si>
  <si>
    <t>ИП Матвеев Е.И.</t>
  </si>
  <si>
    <t>Закупка мука пшеничная</t>
  </si>
  <si>
    <t>Еженедельная закупочная цена на муку  (руб./т)</t>
  </si>
  <si>
    <t>Закупочная цена муки на конец года (руб./т)</t>
  </si>
  <si>
    <t>Таблица 5</t>
  </si>
  <si>
    <t>Динамика закупочных цен на молочное сырье</t>
  </si>
  <si>
    <t>Закупка сырое молоко</t>
  </si>
  <si>
    <t>Закупочная цена на сырое молоко на конец года (руб./т)</t>
  </si>
  <si>
    <t>Еженедельная закупочная цена на сырое молоко (руб./т)</t>
  </si>
  <si>
    <t>АО "МКС"</t>
  </si>
  <si>
    <t>ОАО "Сыродел"</t>
  </si>
  <si>
    <t>ОАО "Буденновскмолпродукт"</t>
  </si>
  <si>
    <t xml:space="preserve"> ООО "Бригантина плюс "</t>
  </si>
  <si>
    <t>ООО "Пятигорский молочный комбинат"</t>
  </si>
  <si>
    <t>Закупка сухое молоко</t>
  </si>
  <si>
    <t>Закупочная цена на сухое молоко на конец года (руб./т)</t>
  </si>
  <si>
    <t>Еженедельная закупочная цена на сухое молоко (руб./т)</t>
  </si>
  <si>
    <t>ОАО "МКС"</t>
  </si>
  <si>
    <t>ОАО "Буденовскмолпродукт"</t>
  </si>
  <si>
    <t xml:space="preserve"> ООО "Бригантина"</t>
  </si>
  <si>
    <t>Таблица 6</t>
  </si>
  <si>
    <t>Динамика цен на пастеризованное молоко жирностью 2,5 %</t>
  </si>
  <si>
    <r>
      <rPr>
        <sz val="10"/>
        <color rgb="FF000000"/>
        <rFont val="Times New Roman"/>
        <family val="1"/>
        <charset val="204"/>
      </rPr>
      <t xml:space="preserve">Хозяйствующий субъект  </t>
    </r>
    <r>
      <rPr>
        <sz val="8"/>
        <color rgb="FF000000"/>
        <rFont val="Times New Roman"/>
        <family val="1"/>
        <charset val="204"/>
      </rPr>
      <t xml:space="preserve">      </t>
    </r>
    <r>
      <rPr>
        <sz val="7"/>
        <color rgb="FF000000"/>
        <rFont val="Times New Roman"/>
        <family val="1"/>
        <charset val="204"/>
      </rPr>
      <t>минимальное // максимальное</t>
    </r>
  </si>
  <si>
    <t>Отпуск пастеризованное молоко</t>
  </si>
  <si>
    <t>Отпускная цена производителя на пастеризованное молоко 2,5% на конец года (руб./л)</t>
  </si>
  <si>
    <t>Еженедельная отпускная цена производителя на пастеризованное молоко 2,5% (руб./л)</t>
  </si>
  <si>
    <t>Таблица 7</t>
  </si>
  <si>
    <t>Динамика цен на стерилизованное молоко жирностью 2,5 %</t>
  </si>
  <si>
    <r>
      <rPr>
        <sz val="10"/>
        <color rgb="FF000000"/>
        <rFont val="Times New Roman"/>
        <family val="1"/>
        <charset val="204"/>
      </rPr>
      <t xml:space="preserve">Хозяйствующий субъект  </t>
    </r>
    <r>
      <rPr>
        <sz val="8"/>
        <color rgb="FF000000"/>
        <rFont val="Times New Roman"/>
        <family val="1"/>
        <charset val="204"/>
      </rPr>
      <t xml:space="preserve">    </t>
    </r>
    <r>
      <rPr>
        <sz val="8"/>
        <color rgb="FF000000"/>
        <rFont val="Times New Roman"/>
        <family val="1"/>
        <charset val="204"/>
      </rPr>
      <t xml:space="preserve">             </t>
    </r>
    <r>
      <rPr>
        <sz val="7"/>
        <color rgb="FF000000"/>
        <rFont val="Times New Roman"/>
        <family val="1"/>
        <charset val="204"/>
      </rPr>
      <t>минимальное // максимальное</t>
    </r>
  </si>
  <si>
    <t>Отпуск стерилизованное молоко</t>
  </si>
  <si>
    <t>Еженедельная отпускная цена производителя на стерилизованное молоко 2,5% (руб./л)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</si>
</sst>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9]0"/>
    <numFmt numFmtId="165" formatCode="[$-419]0.00;[Red][$-419]&quot;-&quot;0.00"/>
    <numFmt numFmtId="166" formatCode="[$-419]General"/>
    <numFmt numFmtId="167" formatCode="dd&quot;.&quot;mm&quot;.&quot;yyyy"/>
    <numFmt numFmtId="168" formatCode="[$-419]dd&quot;.&quot;mm&quot;.&quot;yy"/>
    <numFmt numFmtId="169" formatCode="[$-419]0.00"/>
    <numFmt numFmtId="170" formatCode="[$-419]dd&quot;.&quot;mm&quot;.&quot;yyyy"/>
    <numFmt numFmtId="171" formatCode="[$-419]mmmm"/>
    <numFmt numFmtId="172" formatCode="#,##0.00&quot; &quot;[$руб.-419];[Red]&quot;-&quot;#,##0.00&quot; &quot;[$руб.-419]"/>
  </numFmts>
  <fonts count="14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2" fontId="3" fillId="0" borderId="0" applyBorder="0" applyProtection="0"/>
  </cellStyleXfs>
  <cellXfs count="87">
    <xf numFmtId="0" fontId="0" fillId="0" borderId="0" xfId="0"/>
    <xf numFmtId="166" fontId="4" fillId="0" borderId="0" xfId="1" applyFont="1" applyFill="1" applyAlignment="1"/>
    <xf numFmtId="0" fontId="6" fillId="0" borderId="0" xfId="0" applyFont="1"/>
    <xf numFmtId="166" fontId="4" fillId="0" borderId="1" xfId="1" applyFont="1" applyFill="1" applyBorder="1" applyAlignment="1"/>
    <xf numFmtId="166" fontId="7" fillId="0" borderId="1" xfId="1" applyFont="1" applyFill="1" applyBorder="1" applyAlignment="1">
      <alignment horizontal="center"/>
    </xf>
    <xf numFmtId="166" fontId="7" fillId="0" borderId="2" xfId="1" applyFont="1" applyFill="1" applyBorder="1" applyAlignment="1">
      <alignment horizontal="center" vertical="center" wrapText="1" shrinkToFit="1"/>
    </xf>
    <xf numFmtId="166" fontId="5" fillId="0" borderId="2" xfId="1" applyFont="1" applyFill="1" applyBorder="1" applyAlignment="1">
      <alignment horizontal="center" vertical="center" shrinkToFit="1"/>
    </xf>
    <xf numFmtId="166" fontId="7" fillId="0" borderId="2" xfId="1" applyFont="1" applyFill="1" applyBorder="1" applyAlignment="1">
      <alignment horizontal="center" vertical="center" shrinkToFit="1"/>
    </xf>
    <xf numFmtId="166" fontId="5" fillId="0" borderId="2" xfId="1" applyFont="1" applyFill="1" applyBorder="1" applyAlignment="1">
      <alignment horizontal="left" vertical="center" shrinkToFit="1"/>
    </xf>
    <xf numFmtId="164" fontId="7" fillId="2" borderId="2" xfId="1" applyNumberFormat="1" applyFont="1" applyFill="1" applyBorder="1" applyAlignment="1">
      <alignment horizontal="center" vertical="center" shrinkToFit="1"/>
    </xf>
    <xf numFmtId="165" fontId="7" fillId="0" borderId="2" xfId="1" applyNumberFormat="1" applyFont="1" applyFill="1" applyBorder="1" applyAlignment="1">
      <alignment horizontal="center" vertical="center" shrinkToFit="1"/>
    </xf>
    <xf numFmtId="165" fontId="7" fillId="2" borderId="2" xfId="1" applyNumberFormat="1" applyFont="1" applyFill="1" applyBorder="1" applyAlignment="1">
      <alignment horizontal="center" vertical="center"/>
    </xf>
    <xf numFmtId="166" fontId="7" fillId="2" borderId="2" xfId="1" applyFont="1" applyFill="1" applyBorder="1" applyAlignment="1">
      <alignment horizontal="center" vertical="center" shrinkToFit="1"/>
    </xf>
    <xf numFmtId="166" fontId="7" fillId="0" borderId="2" xfId="1" applyFont="1" applyFill="1" applyBorder="1" applyAlignment="1">
      <alignment horizontal="left" vertical="center" shrinkToFit="1"/>
    </xf>
    <xf numFmtId="0" fontId="0" fillId="0" borderId="2" xfId="0" applyFill="1" applyBorder="1"/>
    <xf numFmtId="165" fontId="7" fillId="2" borderId="2" xfId="1" applyNumberFormat="1" applyFont="1" applyFill="1" applyBorder="1" applyAlignment="1">
      <alignment horizontal="center" vertical="center" shrinkToFit="1"/>
    </xf>
    <xf numFmtId="164" fontId="4" fillId="0" borderId="0" xfId="1" applyNumberFormat="1" applyFont="1" applyFill="1" applyAlignment="1"/>
    <xf numFmtId="166" fontId="5" fillId="0" borderId="2" xfId="1" applyFont="1" applyFill="1" applyBorder="1" applyAlignment="1"/>
    <xf numFmtId="1" fontId="5" fillId="0" borderId="2" xfId="1" applyNumberFormat="1" applyFont="1" applyFill="1" applyBorder="1" applyAlignment="1">
      <alignment horizontal="center" vertical="center" shrinkToFit="1"/>
    </xf>
    <xf numFmtId="166" fontId="5" fillId="0" borderId="2" xfId="1" applyFont="1" applyFill="1" applyBorder="1" applyAlignment="1">
      <alignment horizontal="right" vertical="center" shrinkToFit="1"/>
    </xf>
    <xf numFmtId="166" fontId="7" fillId="0" borderId="0" xfId="1" applyFont="1" applyFill="1" applyAlignment="1">
      <alignment horizontal="left" vertical="center" shrinkToFit="1"/>
    </xf>
    <xf numFmtId="166" fontId="7" fillId="0" borderId="0" xfId="1" applyFont="1" applyFill="1" applyAlignment="1">
      <alignment horizontal="center" vertical="center" shrinkToFit="1"/>
    </xf>
    <xf numFmtId="166" fontId="5" fillId="0" borderId="0" xfId="1" applyFont="1" applyFill="1" applyAlignment="1"/>
    <xf numFmtId="166" fontId="5" fillId="0" borderId="0" xfId="1" applyFont="1" applyFill="1" applyAlignment="1">
      <alignment horizontal="right"/>
    </xf>
    <xf numFmtId="166" fontId="5" fillId="0" borderId="0" xfId="1" applyFont="1" applyFill="1" applyAlignment="1">
      <alignment horizontal="center"/>
    </xf>
    <xf numFmtId="166" fontId="7" fillId="0" borderId="1" xfId="1" applyFont="1" applyFill="1" applyBorder="1" applyAlignment="1">
      <alignment horizontal="center"/>
    </xf>
    <xf numFmtId="166" fontId="7" fillId="0" borderId="2" xfId="1" applyFont="1" applyFill="1" applyBorder="1" applyAlignment="1">
      <alignment horizontal="center" vertical="center" wrapText="1" shrinkToFit="1"/>
    </xf>
    <xf numFmtId="166" fontId="5" fillId="0" borderId="2" xfId="1" applyFont="1" applyFill="1" applyBorder="1" applyAlignment="1">
      <alignment horizontal="center" vertical="center" shrinkToFit="1"/>
    </xf>
    <xf numFmtId="166" fontId="7" fillId="0" borderId="2" xfId="1" applyFont="1" applyFill="1" applyBorder="1" applyAlignment="1">
      <alignment horizontal="center" vertical="center" wrapText="1"/>
    </xf>
    <xf numFmtId="166" fontId="7" fillId="0" borderId="2" xfId="1" applyFont="1" applyFill="1" applyBorder="1" applyAlignment="1">
      <alignment horizontal="center" vertical="center" shrinkToFit="1"/>
    </xf>
    <xf numFmtId="167" fontId="11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66" fontId="4" fillId="0" borderId="0" xfId="1" applyFont="1" applyFill="1" applyAlignment="1">
      <alignment horizontal="center"/>
    </xf>
    <xf numFmtId="166" fontId="4" fillId="0" borderId="0" xfId="1" applyFont="1" applyFill="1" applyAlignment="1">
      <alignment horizontal="left" vertical="center" wrapText="1"/>
    </xf>
    <xf numFmtId="166" fontId="4" fillId="0" borderId="3" xfId="1" applyFont="1" applyFill="1" applyBorder="1" applyAlignment="1"/>
    <xf numFmtId="168" fontId="5" fillId="0" borderId="2" xfId="1" applyNumberFormat="1" applyFont="1" applyFill="1" applyBorder="1" applyAlignment="1">
      <alignment horizontal="center" vertical="center" shrinkToFit="1"/>
    </xf>
    <xf numFmtId="166" fontId="5" fillId="0" borderId="2" xfId="1" applyFont="1" applyFill="1" applyBorder="1" applyAlignment="1">
      <alignment horizontal="left" vertical="center" wrapText="1" shrinkToFit="1"/>
    </xf>
    <xf numFmtId="169" fontId="7" fillId="2" borderId="2" xfId="1" applyNumberFormat="1" applyFont="1" applyFill="1" applyBorder="1" applyAlignment="1">
      <alignment horizontal="center" vertical="center" shrinkToFit="1"/>
    </xf>
    <xf numFmtId="169" fontId="4" fillId="0" borderId="3" xfId="1" applyNumberFormat="1" applyFont="1" applyFill="1" applyBorder="1" applyAlignment="1"/>
    <xf numFmtId="166" fontId="7" fillId="0" borderId="2" xfId="1" applyFont="1" applyFill="1" applyBorder="1" applyAlignment="1">
      <alignment horizontal="left" vertical="center" wrapText="1" shrinkToFit="1"/>
    </xf>
    <xf numFmtId="166" fontId="7" fillId="2" borderId="2" xfId="1" applyFont="1" applyFill="1" applyBorder="1" applyAlignment="1">
      <alignment horizontal="center"/>
    </xf>
    <xf numFmtId="169" fontId="5" fillId="0" borderId="2" xfId="1" applyNumberFormat="1" applyFont="1" applyFill="1" applyBorder="1" applyAlignment="1">
      <alignment horizontal="center" vertical="center" shrinkToFit="1"/>
    </xf>
    <xf numFmtId="169" fontId="5" fillId="0" borderId="2" xfId="1" applyNumberFormat="1" applyFont="1" applyFill="1" applyBorder="1" applyAlignment="1">
      <alignment horizontal="center" vertical="center"/>
    </xf>
    <xf numFmtId="166" fontId="5" fillId="0" borderId="0" xfId="1" applyFont="1" applyFill="1" applyAlignment="1">
      <alignment horizontal="center" vertical="center" wrapText="1" shrinkToFit="1"/>
    </xf>
    <xf numFmtId="169" fontId="4" fillId="2" borderId="3" xfId="1" applyNumberFormat="1" applyFont="1" applyFill="1" applyBorder="1" applyAlignment="1"/>
    <xf numFmtId="166" fontId="4" fillId="0" borderId="2" xfId="1" applyFont="1" applyFill="1" applyBorder="1" applyAlignment="1"/>
    <xf numFmtId="169" fontId="7" fillId="0" borderId="2" xfId="1" applyNumberFormat="1" applyFont="1" applyFill="1" applyBorder="1" applyAlignment="1">
      <alignment horizontal="center" vertical="center" shrinkToFit="1"/>
    </xf>
    <xf numFmtId="164" fontId="7" fillId="2" borderId="2" xfId="1" applyNumberFormat="1" applyFont="1" applyFill="1" applyBorder="1" applyAlignment="1">
      <alignment vertical="center" shrinkToFit="1"/>
    </xf>
    <xf numFmtId="164" fontId="7" fillId="2" borderId="4" xfId="1" applyNumberFormat="1" applyFont="1" applyFill="1" applyBorder="1" applyAlignment="1">
      <alignment vertical="center" shrinkToFit="1"/>
    </xf>
    <xf numFmtId="164" fontId="5" fillId="0" borderId="2" xfId="1" applyNumberFormat="1" applyFont="1" applyFill="1" applyBorder="1" applyAlignment="1">
      <alignment vertical="center" shrinkToFit="1"/>
    </xf>
    <xf numFmtId="166" fontId="5" fillId="0" borderId="2" xfId="1" applyFont="1" applyFill="1" applyBorder="1" applyAlignment="1">
      <alignment shrinkToFit="1"/>
    </xf>
    <xf numFmtId="0" fontId="12" fillId="2" borderId="2" xfId="0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 vertical="center" shrinkToFit="1"/>
    </xf>
    <xf numFmtId="166" fontId="7" fillId="0" borderId="0" xfId="1" applyFont="1" applyFill="1" applyAlignment="1"/>
    <xf numFmtId="166" fontId="7" fillId="0" borderId="3" xfId="1" applyFont="1" applyFill="1" applyBorder="1" applyAlignment="1"/>
    <xf numFmtId="166" fontId="7" fillId="0" borderId="5" xfId="1" applyFont="1" applyFill="1" applyBorder="1" applyAlignment="1"/>
    <xf numFmtId="166" fontId="7" fillId="0" borderId="3" xfId="1" applyFont="1" applyFill="1" applyBorder="1" applyAlignment="1">
      <alignment vertical="center" wrapText="1"/>
    </xf>
    <xf numFmtId="170" fontId="5" fillId="0" borderId="3" xfId="1" applyNumberFormat="1" applyFont="1" applyFill="1" applyBorder="1" applyAlignment="1">
      <alignment vertical="center"/>
    </xf>
    <xf numFmtId="170" fontId="5" fillId="0" borderId="2" xfId="1" applyNumberFormat="1" applyFont="1" applyFill="1" applyBorder="1" applyAlignment="1">
      <alignment horizontal="center" vertical="center" shrinkToFit="1"/>
    </xf>
    <xf numFmtId="170" fontId="5" fillId="0" borderId="2" xfId="1" applyNumberFormat="1" applyFont="1" applyFill="1" applyBorder="1" applyAlignment="1">
      <alignment horizontal="left" vertical="center"/>
    </xf>
    <xf numFmtId="166" fontId="7" fillId="0" borderId="3" xfId="1" applyFont="1" applyFill="1" applyBorder="1" applyAlignment="1">
      <alignment vertical="center" shrinkToFit="1"/>
    </xf>
    <xf numFmtId="166" fontId="5" fillId="0" borderId="2" xfId="1" applyFont="1" applyFill="1" applyBorder="1" applyAlignment="1">
      <alignment vertical="center" wrapText="1" shrinkToFit="1"/>
    </xf>
    <xf numFmtId="166" fontId="7" fillId="0" borderId="2" xfId="1" applyFont="1" applyFill="1" applyBorder="1" applyAlignment="1">
      <alignment horizontal="center" vertical="center"/>
    </xf>
    <xf numFmtId="166" fontId="7" fillId="0" borderId="2" xfId="1" applyFont="1" applyFill="1" applyBorder="1" applyAlignment="1"/>
    <xf numFmtId="166" fontId="5" fillId="0" borderId="2" xfId="1" applyFont="1" applyFill="1" applyBorder="1" applyAlignment="1">
      <alignment horizontal="center" vertical="center"/>
    </xf>
    <xf numFmtId="166" fontId="7" fillId="0" borderId="6" xfId="1" applyFont="1" applyFill="1" applyBorder="1" applyAlignment="1"/>
    <xf numFmtId="170" fontId="5" fillId="0" borderId="7" xfId="1" applyNumberFormat="1" applyFont="1" applyFill="1" applyBorder="1" applyAlignment="1">
      <alignment vertical="center"/>
    </xf>
    <xf numFmtId="166" fontId="7" fillId="0" borderId="6" xfId="1" applyFont="1" applyFill="1" applyBorder="1" applyAlignment="1">
      <alignment vertical="center" shrinkToFit="1"/>
    </xf>
    <xf numFmtId="166" fontId="7" fillId="0" borderId="2" xfId="1" applyFont="1" applyFill="1" applyBorder="1" applyAlignment="1">
      <alignment horizontal="center"/>
    </xf>
    <xf numFmtId="166" fontId="7" fillId="0" borderId="7" xfId="1" applyFont="1" applyFill="1" applyBorder="1" applyAlignment="1"/>
    <xf numFmtId="0" fontId="7" fillId="0" borderId="0" xfId="0" applyFont="1"/>
    <xf numFmtId="169" fontId="7" fillId="0" borderId="0" xfId="1" applyNumberFormat="1" applyFont="1" applyFill="1" applyAlignment="1"/>
    <xf numFmtId="169" fontId="7" fillId="0" borderId="5" xfId="1" applyNumberFormat="1" applyFont="1" applyFill="1" applyBorder="1" applyAlignment="1"/>
    <xf numFmtId="169" fontId="7" fillId="0" borderId="3" xfId="1" applyNumberFormat="1" applyFont="1" applyFill="1" applyBorder="1" applyAlignment="1">
      <alignment vertical="center" shrinkToFit="1"/>
    </xf>
    <xf numFmtId="169" fontId="7" fillId="0" borderId="2" xfId="1" applyNumberFormat="1" applyFont="1" applyFill="1" applyBorder="1" applyAlignment="1">
      <alignment horizontal="center"/>
    </xf>
    <xf numFmtId="169" fontId="5" fillId="0" borderId="2" xfId="1" applyNumberFormat="1" applyFont="1" applyFill="1" applyBorder="1" applyAlignment="1">
      <alignment horizontal="center"/>
    </xf>
    <xf numFmtId="169" fontId="7" fillId="0" borderId="6" xfId="1" applyNumberFormat="1" applyFont="1" applyFill="1" applyBorder="1" applyAlignment="1"/>
    <xf numFmtId="169" fontId="7" fillId="0" borderId="3" xfId="1" applyNumberFormat="1" applyFont="1" applyFill="1" applyBorder="1" applyAlignment="1"/>
    <xf numFmtId="166" fontId="5" fillId="0" borderId="2" xfId="1" applyFont="1" applyFill="1" applyBorder="1" applyAlignment="1">
      <alignment horizontal="right"/>
    </xf>
    <xf numFmtId="166" fontId="5" fillId="0" borderId="2" xfId="1" applyFont="1" applyFill="1" applyBorder="1" applyAlignment="1">
      <alignment horizontal="center"/>
    </xf>
    <xf numFmtId="171" fontId="7" fillId="0" borderId="2" xfId="1" applyNumberFormat="1" applyFont="1" applyFill="1" applyBorder="1" applyAlignment="1">
      <alignment horizontal="center"/>
    </xf>
    <xf numFmtId="166" fontId="7" fillId="0" borderId="1" xfId="1" applyFont="1" applyFill="1" applyBorder="1" applyAlignment="1"/>
    <xf numFmtId="170" fontId="5" fillId="2" borderId="2" xfId="1" applyNumberFormat="1" applyFont="1" applyFill="1" applyBorder="1" applyAlignment="1">
      <alignment horizontal="center" vertical="center" shrinkToFit="1"/>
    </xf>
    <xf numFmtId="169" fontId="5" fillId="0" borderId="6" xfId="1" applyNumberFormat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7"/>
  <sheetViews>
    <sheetView tabSelected="1" workbookViewId="0"/>
  </sheetViews>
  <sheetFormatPr defaultRowHeight="13.9" x14ac:dyDescent="0.2"/>
  <cols>
    <col min="1" max="1" width="23.5" style="1" customWidth="1"/>
    <col min="2" max="2" width="6.375" style="1" customWidth="1"/>
    <col min="3" max="3" width="6.875" style="1" customWidth="1"/>
    <col min="4" max="4" width="6.5" style="1" customWidth="1"/>
    <col min="5" max="5" width="5.875" style="1" customWidth="1"/>
    <col min="6" max="6" width="6.25" style="1" customWidth="1"/>
    <col min="7" max="8" width="6" style="1" customWidth="1"/>
    <col min="9" max="11" width="6.5" style="1" customWidth="1"/>
    <col min="12" max="12" width="4" style="1" customWidth="1"/>
    <col min="13" max="13" width="6.75" style="1" customWidth="1"/>
    <col min="14" max="14" width="5.5" style="1" customWidth="1"/>
    <col min="15" max="15" width="8.625" style="1" customWidth="1"/>
    <col min="16" max="16" width="5.375" style="1" customWidth="1"/>
    <col min="17" max="17" width="10.75" style="1" hidden="1" customWidth="1"/>
    <col min="18" max="19" width="5.25" style="1" customWidth="1"/>
    <col min="20" max="1024" width="8.125" style="1" customWidth="1"/>
    <col min="1025" max="1026" width="8.125" style="2" customWidth="1"/>
    <col min="1027" max="1027" width="9" customWidth="1"/>
  </cols>
  <sheetData>
    <row r="1" spans="1:25" ht="14.25" x14ac:dyDescent="0.2">
      <c r="L1" s="23" t="s">
        <v>0</v>
      </c>
      <c r="M1" s="23"/>
      <c r="N1" s="23"/>
      <c r="O1" s="23"/>
    </row>
    <row r="2" spans="1:25" ht="8.4499999999999993" customHeight="1" x14ac:dyDescent="0.2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5" ht="14.25" x14ac:dyDescent="0.2">
      <c r="B3" s="3"/>
      <c r="C3" s="3"/>
      <c r="D3" s="25" t="s">
        <v>2</v>
      </c>
      <c r="E3" s="25"/>
      <c r="F3" s="25"/>
      <c r="G3" s="25"/>
      <c r="H3" s="25"/>
      <c r="I3" s="25"/>
      <c r="J3" s="4"/>
      <c r="K3" s="4"/>
      <c r="L3" s="3"/>
    </row>
    <row r="4" spans="1:25" ht="10.15" customHeight="1" x14ac:dyDescent="0.2">
      <c r="A4" s="26" t="s">
        <v>3</v>
      </c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R4" s="28" t="s">
        <v>5</v>
      </c>
      <c r="S4" s="28"/>
    </row>
    <row r="5" spans="1:25" ht="67.900000000000006" customHeight="1" x14ac:dyDescent="0.2">
      <c r="A5" s="26"/>
      <c r="B5" s="29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6" t="s">
        <v>7</v>
      </c>
      <c r="M5" s="26"/>
      <c r="N5" s="26" t="s">
        <v>8</v>
      </c>
      <c r="O5" s="26"/>
      <c r="R5" s="28"/>
      <c r="S5" s="28"/>
    </row>
    <row r="6" spans="1:25" ht="18" customHeight="1" x14ac:dyDescent="0.2">
      <c r="A6" s="26"/>
      <c r="B6" s="30">
        <v>44501</v>
      </c>
      <c r="C6" s="30"/>
      <c r="D6" s="30">
        <v>44508</v>
      </c>
      <c r="E6" s="30"/>
      <c r="F6" s="30">
        <v>44515</v>
      </c>
      <c r="G6" s="30"/>
      <c r="H6" s="30">
        <v>44522</v>
      </c>
      <c r="I6" s="30"/>
      <c r="J6" s="30">
        <v>44529</v>
      </c>
      <c r="K6" s="30"/>
      <c r="L6" s="27" t="s">
        <v>9</v>
      </c>
      <c r="M6" s="27"/>
      <c r="N6" s="27" t="s">
        <v>9</v>
      </c>
      <c r="O6" s="27"/>
      <c r="R6" s="30">
        <v>44193</v>
      </c>
      <c r="S6" s="30"/>
    </row>
    <row r="7" spans="1:25" ht="13.15" customHeight="1" x14ac:dyDescent="0.2">
      <c r="A7" s="26"/>
      <c r="B7" s="7" t="s">
        <v>10</v>
      </c>
      <c r="C7" s="7" t="s">
        <v>11</v>
      </c>
      <c r="D7" s="7" t="s">
        <v>10</v>
      </c>
      <c r="E7" s="7" t="s">
        <v>11</v>
      </c>
      <c r="F7" s="7" t="s">
        <v>10</v>
      </c>
      <c r="G7" s="7" t="s">
        <v>11</v>
      </c>
      <c r="H7" s="7" t="s">
        <v>10</v>
      </c>
      <c r="I7" s="7" t="s">
        <v>11</v>
      </c>
      <c r="J7" s="7" t="s">
        <v>10</v>
      </c>
      <c r="K7" s="7" t="s">
        <v>11</v>
      </c>
      <c r="L7" s="7" t="s">
        <v>10</v>
      </c>
      <c r="M7" s="7" t="s">
        <v>11</v>
      </c>
      <c r="N7" s="7" t="s">
        <v>10</v>
      </c>
      <c r="O7" s="7" t="s">
        <v>11</v>
      </c>
      <c r="R7" s="7" t="s">
        <v>10</v>
      </c>
      <c r="S7" s="7" t="s">
        <v>11</v>
      </c>
    </row>
    <row r="8" spans="1:25" ht="14.25" x14ac:dyDescent="0.2">
      <c r="A8" s="8" t="s">
        <v>12</v>
      </c>
      <c r="B8" s="9">
        <v>16000</v>
      </c>
      <c r="C8" s="9">
        <v>0</v>
      </c>
      <c r="D8" s="9">
        <v>16000</v>
      </c>
      <c r="E8" s="9">
        <v>0</v>
      </c>
      <c r="F8" s="9">
        <v>16000</v>
      </c>
      <c r="G8" s="9">
        <v>0</v>
      </c>
      <c r="H8" s="9">
        <v>16000</v>
      </c>
      <c r="I8" s="9">
        <v>0</v>
      </c>
      <c r="J8" s="9">
        <v>16300</v>
      </c>
      <c r="K8" s="9">
        <v>0</v>
      </c>
      <c r="L8" s="10">
        <f t="shared" ref="L8:L13" si="0">J8/B8*100-100</f>
        <v>1.875</v>
      </c>
      <c r="M8" s="10">
        <v>0</v>
      </c>
      <c r="N8" s="11">
        <v>0</v>
      </c>
      <c r="O8" s="11">
        <v>0</v>
      </c>
      <c r="R8" s="12">
        <v>0</v>
      </c>
      <c r="S8" s="12">
        <v>0</v>
      </c>
      <c r="T8" s="31"/>
      <c r="U8" s="31"/>
      <c r="V8" s="31"/>
      <c r="W8" s="31"/>
      <c r="X8" s="31"/>
      <c r="Y8" s="31"/>
    </row>
    <row r="9" spans="1:25" ht="14.25" x14ac:dyDescent="0.2">
      <c r="A9" s="13" t="s">
        <v>13</v>
      </c>
      <c r="B9" s="9">
        <v>16000</v>
      </c>
      <c r="C9" s="9">
        <v>0</v>
      </c>
      <c r="D9" s="9">
        <v>16000</v>
      </c>
      <c r="E9" s="9">
        <v>0</v>
      </c>
      <c r="F9" s="9">
        <v>16000</v>
      </c>
      <c r="G9" s="9">
        <v>0</v>
      </c>
      <c r="H9" s="9">
        <v>16000</v>
      </c>
      <c r="I9" s="9">
        <v>0</v>
      </c>
      <c r="J9" s="9">
        <v>16300</v>
      </c>
      <c r="K9" s="9">
        <v>0</v>
      </c>
      <c r="L9" s="10">
        <f t="shared" si="0"/>
        <v>1.875</v>
      </c>
      <c r="M9" s="10">
        <v>0</v>
      </c>
      <c r="N9" s="11">
        <v>0</v>
      </c>
      <c r="O9" s="11">
        <v>0</v>
      </c>
      <c r="R9" s="12">
        <v>0</v>
      </c>
      <c r="S9" s="12">
        <v>0</v>
      </c>
    </row>
    <row r="10" spans="1:25" ht="14.25" x14ac:dyDescent="0.2">
      <c r="A10" s="13" t="s">
        <v>14</v>
      </c>
      <c r="B10" s="9">
        <v>16000</v>
      </c>
      <c r="C10" s="9">
        <v>0</v>
      </c>
      <c r="D10" s="9">
        <v>16000</v>
      </c>
      <c r="E10" s="9">
        <v>0</v>
      </c>
      <c r="F10" s="9">
        <v>16000</v>
      </c>
      <c r="G10" s="9">
        <v>0</v>
      </c>
      <c r="H10" s="9">
        <v>16000</v>
      </c>
      <c r="I10" s="9">
        <v>0</v>
      </c>
      <c r="J10" s="9">
        <v>16300</v>
      </c>
      <c r="K10" s="9">
        <v>0</v>
      </c>
      <c r="L10" s="10">
        <f t="shared" si="0"/>
        <v>1.875</v>
      </c>
      <c r="M10" s="10">
        <v>0</v>
      </c>
      <c r="N10" s="11">
        <v>0</v>
      </c>
      <c r="O10" s="11">
        <v>0</v>
      </c>
      <c r="R10" s="12">
        <v>0</v>
      </c>
      <c r="S10" s="12">
        <v>0</v>
      </c>
    </row>
    <row r="11" spans="1:25" ht="14.25" x14ac:dyDescent="0.2">
      <c r="A11" s="8" t="s">
        <v>15</v>
      </c>
      <c r="B11" s="9">
        <v>18450</v>
      </c>
      <c r="C11" s="9">
        <v>0</v>
      </c>
      <c r="D11" s="9">
        <v>18450</v>
      </c>
      <c r="E11" s="9">
        <v>0</v>
      </c>
      <c r="F11" s="9">
        <v>18700</v>
      </c>
      <c r="G11" s="9">
        <v>0</v>
      </c>
      <c r="H11" s="9">
        <v>18700</v>
      </c>
      <c r="I11" s="9">
        <v>0</v>
      </c>
      <c r="J11" s="9">
        <v>18700</v>
      </c>
      <c r="K11" s="9">
        <v>0</v>
      </c>
      <c r="L11" s="10">
        <f t="shared" si="0"/>
        <v>1.3550135501354958</v>
      </c>
      <c r="M11" s="10">
        <v>0</v>
      </c>
      <c r="N11" s="11">
        <v>0</v>
      </c>
      <c r="O11" s="11">
        <v>0</v>
      </c>
      <c r="R11" s="12">
        <v>0</v>
      </c>
      <c r="S11" s="12">
        <v>0</v>
      </c>
    </row>
    <row r="12" spans="1:25" ht="14.25" x14ac:dyDescent="0.2">
      <c r="A12" s="13" t="s">
        <v>13</v>
      </c>
      <c r="B12" s="9">
        <v>18200</v>
      </c>
      <c r="C12" s="9">
        <v>0</v>
      </c>
      <c r="D12" s="9">
        <v>18200</v>
      </c>
      <c r="E12" s="9">
        <v>0</v>
      </c>
      <c r="F12" s="9">
        <v>18700</v>
      </c>
      <c r="G12" s="9">
        <v>0</v>
      </c>
      <c r="H12" s="9">
        <v>18700</v>
      </c>
      <c r="I12" s="9">
        <v>0</v>
      </c>
      <c r="J12" s="9">
        <v>18700</v>
      </c>
      <c r="K12" s="9">
        <v>0</v>
      </c>
      <c r="L12" s="10">
        <f t="shared" si="0"/>
        <v>2.7472527472527304</v>
      </c>
      <c r="M12" s="10">
        <v>0</v>
      </c>
      <c r="N12" s="11">
        <v>0</v>
      </c>
      <c r="O12" s="11">
        <v>0</v>
      </c>
      <c r="R12" s="12">
        <v>0</v>
      </c>
      <c r="S12" s="12">
        <v>0</v>
      </c>
    </row>
    <row r="13" spans="1:25" ht="14.25" x14ac:dyDescent="0.2">
      <c r="A13" s="13" t="s">
        <v>14</v>
      </c>
      <c r="B13" s="9">
        <v>18700</v>
      </c>
      <c r="C13" s="9">
        <v>0</v>
      </c>
      <c r="D13" s="9">
        <v>18700</v>
      </c>
      <c r="E13" s="9">
        <v>0</v>
      </c>
      <c r="F13" s="9">
        <v>18700</v>
      </c>
      <c r="G13" s="9">
        <v>0</v>
      </c>
      <c r="H13" s="9">
        <v>18700</v>
      </c>
      <c r="I13" s="9">
        <v>0</v>
      </c>
      <c r="J13" s="9">
        <v>18700</v>
      </c>
      <c r="K13" s="9">
        <v>0</v>
      </c>
      <c r="L13" s="10">
        <f t="shared" si="0"/>
        <v>0</v>
      </c>
      <c r="M13" s="10">
        <v>0</v>
      </c>
      <c r="N13" s="11">
        <v>0</v>
      </c>
      <c r="O13" s="11">
        <v>0</v>
      </c>
      <c r="R13" s="12">
        <v>0</v>
      </c>
      <c r="S13" s="12">
        <v>0</v>
      </c>
    </row>
    <row r="14" spans="1:25" ht="14.25" x14ac:dyDescent="0.2">
      <c r="A14" s="8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  <c r="M14" s="10">
        <v>0</v>
      </c>
      <c r="N14" s="11">
        <v>0</v>
      </c>
      <c r="O14" s="11">
        <v>0</v>
      </c>
      <c r="R14" s="12">
        <v>0</v>
      </c>
      <c r="S14" s="12">
        <v>0</v>
      </c>
    </row>
    <row r="15" spans="1:25" ht="14.25" x14ac:dyDescent="0.2">
      <c r="A15" s="13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10">
        <v>0</v>
      </c>
      <c r="N15" s="11">
        <v>0</v>
      </c>
      <c r="O15" s="11">
        <v>0</v>
      </c>
      <c r="R15" s="12">
        <v>0</v>
      </c>
      <c r="S15" s="12">
        <v>0</v>
      </c>
    </row>
    <row r="16" spans="1:25" ht="14.25" x14ac:dyDescent="0.2">
      <c r="A16" s="13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10">
        <v>0</v>
      </c>
      <c r="N16" s="11">
        <v>0</v>
      </c>
      <c r="O16" s="11">
        <v>0</v>
      </c>
      <c r="R16" s="12">
        <v>0</v>
      </c>
      <c r="S16" s="12">
        <v>0</v>
      </c>
    </row>
    <row r="17" spans="1:19" ht="9" customHeight="1" x14ac:dyDescent="0.2">
      <c r="A17" s="8"/>
      <c r="B17" s="6">
        <f t="shared" ref="B17:K17" si="1">(B8+B11)/2</f>
        <v>17225</v>
      </c>
      <c r="C17" s="6">
        <f t="shared" si="1"/>
        <v>0</v>
      </c>
      <c r="D17" s="6">
        <f t="shared" si="1"/>
        <v>17225</v>
      </c>
      <c r="E17" s="6">
        <f t="shared" si="1"/>
        <v>0</v>
      </c>
      <c r="F17" s="6">
        <f t="shared" si="1"/>
        <v>17350</v>
      </c>
      <c r="G17" s="6">
        <f t="shared" si="1"/>
        <v>0</v>
      </c>
      <c r="H17" s="6">
        <f t="shared" si="1"/>
        <v>17350</v>
      </c>
      <c r="I17" s="6">
        <f t="shared" si="1"/>
        <v>0</v>
      </c>
      <c r="J17" s="6">
        <f t="shared" si="1"/>
        <v>17500</v>
      </c>
      <c r="K17" s="6">
        <f t="shared" si="1"/>
        <v>0</v>
      </c>
      <c r="L17" s="32"/>
      <c r="M17" s="32"/>
      <c r="N17" s="32"/>
      <c r="O17" s="32"/>
      <c r="R17" s="32"/>
      <c r="S17" s="32"/>
    </row>
    <row r="18" spans="1:19" ht="15" customHeight="1" x14ac:dyDescent="0.2">
      <c r="A18" s="26" t="s">
        <v>3</v>
      </c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R18" s="32"/>
      <c r="S18" s="32"/>
    </row>
    <row r="19" spans="1:19" ht="57.6" customHeight="1" x14ac:dyDescent="0.2">
      <c r="A19" s="26"/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6" t="s">
        <v>7</v>
      </c>
      <c r="M19" s="26"/>
      <c r="N19" s="26" t="s">
        <v>8</v>
      </c>
      <c r="O19" s="26"/>
      <c r="R19" s="28" t="s">
        <v>19</v>
      </c>
      <c r="S19" s="28"/>
    </row>
    <row r="20" spans="1:19" ht="20.25" customHeight="1" x14ac:dyDescent="0.2">
      <c r="A20" s="26"/>
      <c r="B20" s="30">
        <v>44501</v>
      </c>
      <c r="C20" s="30"/>
      <c r="D20" s="30">
        <v>44508</v>
      </c>
      <c r="E20" s="30"/>
      <c r="F20" s="30">
        <v>44515</v>
      </c>
      <c r="G20" s="30"/>
      <c r="H20" s="30">
        <v>44522</v>
      </c>
      <c r="I20" s="30"/>
      <c r="J20" s="30">
        <v>44529</v>
      </c>
      <c r="K20" s="30"/>
      <c r="L20" s="27" t="s">
        <v>9</v>
      </c>
      <c r="M20" s="27"/>
      <c r="N20" s="27" t="s">
        <v>9</v>
      </c>
      <c r="O20" s="27"/>
      <c r="R20" s="30">
        <v>44193</v>
      </c>
      <c r="S20" s="30"/>
    </row>
    <row r="21" spans="1:19" ht="11.45" customHeight="1" x14ac:dyDescent="0.2">
      <c r="A21" s="26"/>
      <c r="B21" s="7" t="s">
        <v>10</v>
      </c>
      <c r="C21" s="7" t="s">
        <v>11</v>
      </c>
      <c r="D21" s="7" t="s">
        <v>10</v>
      </c>
      <c r="E21" s="7" t="s">
        <v>11</v>
      </c>
      <c r="F21" s="7" t="s">
        <v>10</v>
      </c>
      <c r="G21" s="7" t="s">
        <v>11</v>
      </c>
      <c r="H21" s="7" t="s">
        <v>10</v>
      </c>
      <c r="I21" s="7" t="s">
        <v>11</v>
      </c>
      <c r="J21" s="7" t="s">
        <v>10</v>
      </c>
      <c r="K21" s="7" t="s">
        <v>11</v>
      </c>
      <c r="L21" s="7" t="s">
        <v>10</v>
      </c>
      <c r="M21" s="7" t="s">
        <v>11</v>
      </c>
      <c r="N21" s="7" t="s">
        <v>10</v>
      </c>
      <c r="O21" s="7" t="s">
        <v>11</v>
      </c>
      <c r="R21" s="7" t="s">
        <v>10</v>
      </c>
      <c r="S21" s="7" t="s">
        <v>11</v>
      </c>
    </row>
    <row r="22" spans="1:19" ht="14.25" x14ac:dyDescent="0.2">
      <c r="A22" s="8" t="s">
        <v>20</v>
      </c>
      <c r="B22" s="9">
        <v>12000</v>
      </c>
      <c r="C22" s="9">
        <v>13000</v>
      </c>
      <c r="D22" s="9">
        <v>12000</v>
      </c>
      <c r="E22" s="9">
        <v>13000</v>
      </c>
      <c r="F22" s="9">
        <v>12000</v>
      </c>
      <c r="G22" s="9">
        <v>13000</v>
      </c>
      <c r="H22" s="9">
        <v>12000</v>
      </c>
      <c r="I22" s="9">
        <v>13000</v>
      </c>
      <c r="J22" s="9">
        <v>12000</v>
      </c>
      <c r="K22" s="9">
        <v>13000</v>
      </c>
      <c r="L22" s="15">
        <v>0</v>
      </c>
      <c r="M22" s="15">
        <f>I22/C22*100-100</f>
        <v>0</v>
      </c>
      <c r="N22" s="15">
        <f t="shared" ref="N22:O24" si="2">H22/R22*100-100</f>
        <v>0</v>
      </c>
      <c r="O22" s="15">
        <f t="shared" si="2"/>
        <v>0</v>
      </c>
      <c r="P22" s="16"/>
      <c r="Q22" s="16"/>
      <c r="R22" s="9">
        <v>12000</v>
      </c>
      <c r="S22" s="9">
        <v>13000</v>
      </c>
    </row>
    <row r="23" spans="1:19" ht="14.25" x14ac:dyDescent="0.2">
      <c r="A23" s="13" t="s">
        <v>13</v>
      </c>
      <c r="B23" s="9">
        <v>9000</v>
      </c>
      <c r="C23" s="9">
        <v>9000</v>
      </c>
      <c r="D23" s="9">
        <v>9000</v>
      </c>
      <c r="E23" s="9">
        <v>9000</v>
      </c>
      <c r="F23" s="9">
        <v>9000</v>
      </c>
      <c r="G23" s="9">
        <v>9000</v>
      </c>
      <c r="H23" s="9">
        <v>9000</v>
      </c>
      <c r="I23" s="9">
        <v>9000</v>
      </c>
      <c r="J23" s="9">
        <v>9000</v>
      </c>
      <c r="K23" s="9">
        <v>9000</v>
      </c>
      <c r="L23" s="15">
        <v>0</v>
      </c>
      <c r="M23" s="15">
        <f>I23/C23*100-100</f>
        <v>0</v>
      </c>
      <c r="N23" s="15">
        <f t="shared" si="2"/>
        <v>0</v>
      </c>
      <c r="O23" s="15">
        <f t="shared" si="2"/>
        <v>0</v>
      </c>
      <c r="P23" s="16"/>
      <c r="Q23" s="16"/>
      <c r="R23" s="9">
        <v>9000</v>
      </c>
      <c r="S23" s="9">
        <v>9000</v>
      </c>
    </row>
    <row r="24" spans="1:19" ht="14.25" x14ac:dyDescent="0.2">
      <c r="A24" s="13" t="s">
        <v>14</v>
      </c>
      <c r="B24" s="9">
        <v>15000</v>
      </c>
      <c r="C24" s="9">
        <v>16800</v>
      </c>
      <c r="D24" s="9">
        <v>15000</v>
      </c>
      <c r="E24" s="9">
        <v>16800</v>
      </c>
      <c r="F24" s="9">
        <v>15000</v>
      </c>
      <c r="G24" s="9">
        <v>16800</v>
      </c>
      <c r="H24" s="9">
        <v>15000</v>
      </c>
      <c r="I24" s="9">
        <v>16800</v>
      </c>
      <c r="J24" s="9">
        <v>15000</v>
      </c>
      <c r="K24" s="9">
        <v>16800</v>
      </c>
      <c r="L24" s="15">
        <v>0</v>
      </c>
      <c r="M24" s="15">
        <f>I24/C24*100-100</f>
        <v>0</v>
      </c>
      <c r="N24" s="15">
        <f t="shared" si="2"/>
        <v>0</v>
      </c>
      <c r="O24" s="15">
        <f t="shared" si="2"/>
        <v>0</v>
      </c>
      <c r="P24" s="16"/>
      <c r="Q24" s="16"/>
      <c r="R24" s="9">
        <v>15000</v>
      </c>
      <c r="S24" s="9">
        <v>16800</v>
      </c>
    </row>
    <row r="25" spans="1:19" ht="14.25" x14ac:dyDescent="0.2">
      <c r="A25" s="8" t="s">
        <v>21</v>
      </c>
      <c r="B25" s="9">
        <v>16000</v>
      </c>
      <c r="C25" s="9">
        <v>0</v>
      </c>
      <c r="D25" s="9">
        <v>16000</v>
      </c>
      <c r="E25" s="9">
        <v>0</v>
      </c>
      <c r="F25" s="9">
        <v>16000</v>
      </c>
      <c r="G25" s="9">
        <v>0</v>
      </c>
      <c r="H25" s="9">
        <v>16000</v>
      </c>
      <c r="I25" s="9">
        <v>0</v>
      </c>
      <c r="J25" s="9">
        <v>16000</v>
      </c>
      <c r="K25" s="9">
        <v>0</v>
      </c>
      <c r="L25" s="15">
        <f>H25/B25*100-100</f>
        <v>0</v>
      </c>
      <c r="M25" s="15">
        <v>0</v>
      </c>
      <c r="N25" s="15">
        <v>0</v>
      </c>
      <c r="O25" s="15">
        <v>0</v>
      </c>
      <c r="P25" s="16"/>
      <c r="Q25" s="16"/>
      <c r="R25" s="9">
        <v>20000</v>
      </c>
      <c r="S25" s="9">
        <v>0</v>
      </c>
    </row>
    <row r="26" spans="1:19" ht="14.25" x14ac:dyDescent="0.2">
      <c r="A26" s="13" t="s">
        <v>13</v>
      </c>
      <c r="B26" s="9">
        <v>16000</v>
      </c>
      <c r="C26" s="9">
        <v>0</v>
      </c>
      <c r="D26" s="9">
        <v>16000</v>
      </c>
      <c r="E26" s="9">
        <v>0</v>
      </c>
      <c r="F26" s="9">
        <v>16000</v>
      </c>
      <c r="G26" s="9">
        <v>0</v>
      </c>
      <c r="H26" s="9">
        <v>16000</v>
      </c>
      <c r="I26" s="9">
        <v>0</v>
      </c>
      <c r="J26" s="9">
        <v>16000</v>
      </c>
      <c r="K26" s="9">
        <v>0</v>
      </c>
      <c r="L26" s="15">
        <f>H26/B26*100-100</f>
        <v>0</v>
      </c>
      <c r="M26" s="15">
        <v>0</v>
      </c>
      <c r="N26" s="15">
        <v>0</v>
      </c>
      <c r="O26" s="15">
        <v>0</v>
      </c>
      <c r="P26" s="16"/>
      <c r="Q26" s="16"/>
      <c r="R26" s="9">
        <v>20000</v>
      </c>
      <c r="S26" s="9">
        <v>0</v>
      </c>
    </row>
    <row r="27" spans="1:19" ht="14.25" x14ac:dyDescent="0.2">
      <c r="A27" s="13" t="s">
        <v>14</v>
      </c>
      <c r="B27" s="9">
        <v>16000</v>
      </c>
      <c r="C27" s="9">
        <v>0</v>
      </c>
      <c r="D27" s="9">
        <v>16000</v>
      </c>
      <c r="E27" s="9">
        <v>0</v>
      </c>
      <c r="F27" s="9">
        <v>16000</v>
      </c>
      <c r="G27" s="9">
        <v>0</v>
      </c>
      <c r="H27" s="9">
        <v>16000</v>
      </c>
      <c r="I27" s="9">
        <v>0</v>
      </c>
      <c r="J27" s="9">
        <v>16000</v>
      </c>
      <c r="K27" s="9">
        <v>0</v>
      </c>
      <c r="L27" s="15">
        <f>H27/B27*100-100</f>
        <v>0</v>
      </c>
      <c r="M27" s="15">
        <v>0</v>
      </c>
      <c r="N27" s="15">
        <v>0</v>
      </c>
      <c r="O27" s="15">
        <v>0</v>
      </c>
      <c r="P27" s="16"/>
      <c r="Q27" s="16"/>
      <c r="R27" s="9">
        <v>20000</v>
      </c>
      <c r="S27" s="9">
        <v>0</v>
      </c>
    </row>
    <row r="28" spans="1:19" ht="14.25" x14ac:dyDescent="0.2">
      <c r="A28" s="17" t="s">
        <v>22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5">
        <v>0</v>
      </c>
      <c r="M28" s="15">
        <v>0</v>
      </c>
      <c r="N28" s="15">
        <v>0</v>
      </c>
      <c r="O28" s="15">
        <v>0</v>
      </c>
      <c r="P28" s="16"/>
      <c r="Q28" s="16"/>
      <c r="R28" s="9">
        <v>0</v>
      </c>
      <c r="S28" s="9">
        <v>0</v>
      </c>
    </row>
    <row r="29" spans="1:19" ht="14.25" x14ac:dyDescent="0.2">
      <c r="A29" s="13" t="s">
        <v>13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5">
        <v>0</v>
      </c>
      <c r="M29" s="15">
        <v>0</v>
      </c>
      <c r="N29" s="15">
        <v>0</v>
      </c>
      <c r="O29" s="15">
        <v>0</v>
      </c>
      <c r="P29" s="16"/>
      <c r="Q29" s="16"/>
      <c r="R29" s="9">
        <v>0</v>
      </c>
      <c r="S29" s="9">
        <v>0</v>
      </c>
    </row>
    <row r="30" spans="1:19" ht="14.25" x14ac:dyDescent="0.2">
      <c r="A30" s="13" t="s">
        <v>14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5">
        <v>0</v>
      </c>
      <c r="M30" s="15">
        <v>0</v>
      </c>
      <c r="N30" s="15">
        <v>0</v>
      </c>
      <c r="O30" s="15">
        <v>0</v>
      </c>
      <c r="P30" s="16"/>
      <c r="Q30" s="16"/>
      <c r="R30" s="9">
        <v>0</v>
      </c>
      <c r="S30" s="9">
        <v>0</v>
      </c>
    </row>
    <row r="31" spans="1:19" ht="14.25" x14ac:dyDescent="0.2">
      <c r="A31" s="8" t="s">
        <v>23</v>
      </c>
      <c r="B31" s="9">
        <v>16100</v>
      </c>
      <c r="C31" s="9">
        <v>15300</v>
      </c>
      <c r="D31" s="9">
        <v>0</v>
      </c>
      <c r="E31" s="9">
        <v>14400</v>
      </c>
      <c r="F31" s="9">
        <v>0</v>
      </c>
      <c r="G31" s="9">
        <v>0</v>
      </c>
      <c r="H31" s="9">
        <v>14950</v>
      </c>
      <c r="I31" s="9">
        <v>14200</v>
      </c>
      <c r="J31" s="9">
        <v>15950</v>
      </c>
      <c r="K31" s="9">
        <v>15200</v>
      </c>
      <c r="L31" s="15">
        <f t="shared" ref="L31:M33" si="3">J31/B31*100-100</f>
        <v>-0.93167701863353614</v>
      </c>
      <c r="M31" s="15">
        <f t="shared" si="3"/>
        <v>-0.65359477124182774</v>
      </c>
      <c r="N31" s="15">
        <v>0</v>
      </c>
      <c r="O31" s="15">
        <v>0</v>
      </c>
      <c r="P31" s="16"/>
      <c r="Q31" s="16"/>
      <c r="R31" s="9">
        <v>16360</v>
      </c>
      <c r="S31" s="9">
        <v>15200</v>
      </c>
    </row>
    <row r="32" spans="1:19" ht="14.25" x14ac:dyDescent="0.2">
      <c r="A32" s="13" t="s">
        <v>13</v>
      </c>
      <c r="B32" s="9">
        <v>16100</v>
      </c>
      <c r="C32" s="9">
        <v>15300</v>
      </c>
      <c r="D32" s="9">
        <v>0</v>
      </c>
      <c r="E32" s="9">
        <v>14400</v>
      </c>
      <c r="F32" s="9">
        <v>0</v>
      </c>
      <c r="G32" s="9">
        <v>0</v>
      </c>
      <c r="H32" s="9">
        <v>14950</v>
      </c>
      <c r="I32" s="9">
        <v>14200</v>
      </c>
      <c r="J32" s="9">
        <v>15950</v>
      </c>
      <c r="K32" s="9">
        <v>15200</v>
      </c>
      <c r="L32" s="15">
        <f t="shared" si="3"/>
        <v>-0.93167701863353614</v>
      </c>
      <c r="M32" s="15">
        <f t="shared" si="3"/>
        <v>-0.65359477124182774</v>
      </c>
      <c r="N32" s="15">
        <v>0</v>
      </c>
      <c r="O32" s="15">
        <v>0</v>
      </c>
      <c r="P32" s="16"/>
      <c r="Q32" s="16"/>
      <c r="R32" s="9">
        <v>16360</v>
      </c>
      <c r="S32" s="9">
        <v>15200</v>
      </c>
    </row>
    <row r="33" spans="1:20" ht="14.25" x14ac:dyDescent="0.2">
      <c r="A33" s="13" t="s">
        <v>14</v>
      </c>
      <c r="B33" s="9">
        <v>16100</v>
      </c>
      <c r="C33" s="9">
        <v>15300</v>
      </c>
      <c r="D33" s="9">
        <v>0</v>
      </c>
      <c r="E33" s="9">
        <v>14400</v>
      </c>
      <c r="F33" s="9">
        <v>0</v>
      </c>
      <c r="G33" s="9">
        <v>0</v>
      </c>
      <c r="H33" s="9">
        <v>14950</v>
      </c>
      <c r="I33" s="9">
        <v>14200</v>
      </c>
      <c r="J33" s="9">
        <v>15950</v>
      </c>
      <c r="K33" s="9">
        <v>15200</v>
      </c>
      <c r="L33" s="15">
        <f t="shared" si="3"/>
        <v>-0.93167701863353614</v>
      </c>
      <c r="M33" s="15">
        <f t="shared" si="3"/>
        <v>-0.65359477124182774</v>
      </c>
      <c r="N33" s="15">
        <v>0</v>
      </c>
      <c r="O33" s="15">
        <v>0</v>
      </c>
      <c r="P33" s="16"/>
      <c r="Q33" s="16"/>
      <c r="R33" s="9">
        <v>16360</v>
      </c>
      <c r="S33" s="9">
        <v>15200</v>
      </c>
    </row>
    <row r="34" spans="1:20" ht="14.25" x14ac:dyDescent="0.2">
      <c r="A34" s="8"/>
      <c r="B34" s="18">
        <f>(B22+B25+B31)/3</f>
        <v>14700</v>
      </c>
      <c r="C34" s="19">
        <f>(C22+C31)/2</f>
        <v>14150</v>
      </c>
      <c r="D34" s="18">
        <f>(D22+D25+D31)/2</f>
        <v>14000</v>
      </c>
      <c r="E34" s="18">
        <f>(E22+E31)/2</f>
        <v>13700</v>
      </c>
      <c r="F34" s="18">
        <f>(F22+F25+F31)/2</f>
        <v>14000</v>
      </c>
      <c r="G34" s="6">
        <f>(G22+G31)/1</f>
        <v>13000</v>
      </c>
      <c r="H34" s="18">
        <f>(H22+H25+H31)/3</f>
        <v>14316.666666666666</v>
      </c>
      <c r="I34" s="6">
        <f>(I22+I31)/2</f>
        <v>13600</v>
      </c>
      <c r="J34" s="18">
        <f>(J22+J25+J31)/3</f>
        <v>14650</v>
      </c>
      <c r="K34" s="6">
        <f>(K22+K31)/2</f>
        <v>14100</v>
      </c>
      <c r="L34" s="32"/>
      <c r="M34" s="32"/>
      <c r="N34" s="32"/>
      <c r="O34" s="32"/>
      <c r="P34" s="16"/>
      <c r="Q34" s="16"/>
      <c r="R34" s="32"/>
      <c r="S34" s="32"/>
    </row>
    <row r="35" spans="1:20" ht="14.25" x14ac:dyDescent="0.2">
      <c r="A35" s="20"/>
      <c r="B35" s="21" t="s">
        <v>24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20" ht="14.25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T36" s="22"/>
    </row>
    <row r="37" spans="1:20" ht="14.25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20" ht="14.25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20" ht="14.25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20" ht="14.25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20" ht="14.25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20" ht="14.25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20" ht="14.25" x14ac:dyDescent="0.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20" ht="14.25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20" ht="14.25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0" ht="14.25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20" ht="14.25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</sheetData>
  <mergeCells count="37">
    <mergeCell ref="L34:O34"/>
    <mergeCell ref="R34:S34"/>
    <mergeCell ref="R19:S19"/>
    <mergeCell ref="B20:C20"/>
    <mergeCell ref="D20:E20"/>
    <mergeCell ref="F20:G20"/>
    <mergeCell ref="H20:I20"/>
    <mergeCell ref="J20:K20"/>
    <mergeCell ref="L20:M20"/>
    <mergeCell ref="N20:O20"/>
    <mergeCell ref="R20:S20"/>
    <mergeCell ref="R6:S6"/>
    <mergeCell ref="T8:Y8"/>
    <mergeCell ref="L17:O17"/>
    <mergeCell ref="R17:S17"/>
    <mergeCell ref="A18:A21"/>
    <mergeCell ref="B18:O18"/>
    <mergeCell ref="R18:S18"/>
    <mergeCell ref="B19:K19"/>
    <mergeCell ref="L19:M19"/>
    <mergeCell ref="N19:O19"/>
    <mergeCell ref="D6:E6"/>
    <mergeCell ref="F6:G6"/>
    <mergeCell ref="H6:I6"/>
    <mergeCell ref="J6:K6"/>
    <mergeCell ref="L6:M6"/>
    <mergeCell ref="N6:O6"/>
    <mergeCell ref="L1:O1"/>
    <mergeCell ref="B2:L2"/>
    <mergeCell ref="D3:I3"/>
    <mergeCell ref="A4:A7"/>
    <mergeCell ref="B4:O4"/>
    <mergeCell ref="R4:S5"/>
    <mergeCell ref="B5:K5"/>
    <mergeCell ref="L5:M5"/>
    <mergeCell ref="N5:O5"/>
    <mergeCell ref="B6:C6"/>
  </mergeCells>
  <pageMargins left="0.90551181102362199" right="0.511811023622047" top="0.74803149606299213" bottom="0.74803149606299213" header="0.35433070866141703" footer="0.35433070866141703"/>
  <pageSetup paperSize="0" scale="87" fitToWidth="0" fitToHeight="0" orientation="landscape" horizontalDpi="0" verticalDpi="0" copies="0"/>
  <headerFooter alignWithMargins="0"/>
  <colBreaks count="1" manualBreakCount="1">
    <brk id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2"/>
  <sheetViews>
    <sheetView workbookViewId="0"/>
  </sheetViews>
  <sheetFormatPr defaultRowHeight="13.9" x14ac:dyDescent="0.2"/>
  <cols>
    <col min="1" max="1" width="17.75" style="34" customWidth="1"/>
    <col min="2" max="2" width="7.875" style="1" customWidth="1"/>
    <col min="3" max="3" width="9.25" style="1" customWidth="1"/>
    <col min="4" max="4" width="8.25" style="1" customWidth="1"/>
    <col min="5" max="6" width="9.625" style="1" customWidth="1"/>
    <col min="7" max="7" width="7.5" style="1" customWidth="1"/>
    <col min="8" max="8" width="8.25" style="1" customWidth="1"/>
    <col min="9" max="10" width="8.375" style="1" customWidth="1"/>
    <col min="11" max="11" width="8.875" style="1" customWidth="1"/>
    <col min="12" max="13" width="7.875" style="1" customWidth="1"/>
    <col min="14" max="14" width="7.75" style="1" customWidth="1"/>
    <col min="15" max="15" width="9.125" style="1" customWidth="1"/>
    <col min="16" max="16" width="10.75" style="1" customWidth="1"/>
    <col min="17" max="17" width="9.125" style="1" customWidth="1"/>
    <col min="18" max="18" width="9.375" style="1" customWidth="1"/>
    <col min="19" max="1009" width="8.125" style="1" customWidth="1"/>
    <col min="1010" max="1026" width="8.125" style="2" customWidth="1"/>
    <col min="1027" max="1027" width="9" customWidth="1"/>
  </cols>
  <sheetData>
    <row r="1" spans="1:18" ht="14.25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ht="14.25" x14ac:dyDescent="0.2">
      <c r="A2" s="25" t="s">
        <v>26</v>
      </c>
      <c r="B2" s="25"/>
      <c r="C2" s="25"/>
      <c r="D2" s="25"/>
      <c r="E2" s="25"/>
      <c r="F2" s="25"/>
      <c r="G2" s="25"/>
      <c r="H2" s="33"/>
      <c r="I2" s="33"/>
      <c r="J2" s="33"/>
    </row>
    <row r="3" spans="1:18" ht="14.25" x14ac:dyDescent="0.2">
      <c r="B3" s="3"/>
      <c r="C3" s="3"/>
      <c r="D3" s="3"/>
      <c r="E3" s="3"/>
      <c r="F3" s="3"/>
      <c r="G3" s="3"/>
    </row>
    <row r="4" spans="1:18" ht="16.899999999999999" customHeight="1" x14ac:dyDescent="0.2">
      <c r="A4" s="32"/>
      <c r="B4" s="27" t="s">
        <v>27</v>
      </c>
      <c r="C4" s="27"/>
      <c r="D4" s="27"/>
      <c r="E4" s="27"/>
      <c r="F4" s="27"/>
      <c r="G4" s="27"/>
      <c r="H4" s="27"/>
      <c r="I4" s="27" t="s">
        <v>28</v>
      </c>
      <c r="J4" s="27"/>
      <c r="K4" s="27"/>
      <c r="L4" s="27"/>
      <c r="M4" s="27"/>
      <c r="N4" s="27"/>
      <c r="O4" s="27"/>
      <c r="P4" s="35"/>
      <c r="Q4" s="28" t="s">
        <v>29</v>
      </c>
      <c r="R4" s="28" t="s">
        <v>29</v>
      </c>
    </row>
    <row r="5" spans="1:18" ht="80.45" customHeight="1" x14ac:dyDescent="0.2">
      <c r="A5" s="32"/>
      <c r="B5" s="29" t="s">
        <v>30</v>
      </c>
      <c r="C5" s="29"/>
      <c r="D5" s="29"/>
      <c r="E5" s="29"/>
      <c r="F5" s="29"/>
      <c r="G5" s="5" t="s">
        <v>7</v>
      </c>
      <c r="H5" s="5" t="s">
        <v>8</v>
      </c>
      <c r="I5" s="29" t="s">
        <v>31</v>
      </c>
      <c r="J5" s="29"/>
      <c r="K5" s="29"/>
      <c r="L5" s="29"/>
      <c r="M5" s="29"/>
      <c r="N5" s="5" t="s">
        <v>7</v>
      </c>
      <c r="O5" s="5" t="s">
        <v>8</v>
      </c>
      <c r="P5" s="35"/>
      <c r="Q5" s="28"/>
      <c r="R5" s="28"/>
    </row>
    <row r="6" spans="1:18" ht="20.45" customHeight="1" x14ac:dyDescent="0.2">
      <c r="A6" s="32"/>
      <c r="B6" s="36">
        <v>44501</v>
      </c>
      <c r="C6" s="36">
        <v>44508</v>
      </c>
      <c r="D6" s="36">
        <v>44515</v>
      </c>
      <c r="E6" s="36">
        <v>44522</v>
      </c>
      <c r="F6" s="36">
        <v>44529</v>
      </c>
      <c r="G6" s="6" t="s">
        <v>9</v>
      </c>
      <c r="H6" s="6" t="s">
        <v>9</v>
      </c>
      <c r="I6" s="36">
        <v>44501</v>
      </c>
      <c r="J6" s="36">
        <v>44508</v>
      </c>
      <c r="K6" s="36">
        <v>44515</v>
      </c>
      <c r="L6" s="36">
        <v>44522</v>
      </c>
      <c r="M6" s="36">
        <v>44529</v>
      </c>
      <c r="N6" s="6" t="s">
        <v>9</v>
      </c>
      <c r="O6" s="6" t="s">
        <v>9</v>
      </c>
      <c r="P6" s="35"/>
      <c r="Q6" s="36">
        <v>44193</v>
      </c>
      <c r="R6" s="36">
        <v>44193</v>
      </c>
    </row>
    <row r="7" spans="1:18" ht="14.25" x14ac:dyDescent="0.2">
      <c r="A7" s="37" t="s">
        <v>20</v>
      </c>
      <c r="B7" s="38">
        <v>27.81</v>
      </c>
      <c r="C7" s="38">
        <v>27.81</v>
      </c>
      <c r="D7" s="38">
        <v>27.81</v>
      </c>
      <c r="E7" s="38">
        <v>27.81</v>
      </c>
      <c r="F7" s="38">
        <v>27.81</v>
      </c>
      <c r="G7" s="15">
        <f t="shared" ref="G7:G21" si="0">F7/B7*100-100</f>
        <v>0</v>
      </c>
      <c r="H7" s="10">
        <f t="shared" ref="H7:H21" si="1">E7/Q7*100-100</f>
        <v>0</v>
      </c>
      <c r="I7" s="38">
        <v>28.53</v>
      </c>
      <c r="J7" s="38">
        <v>28.53</v>
      </c>
      <c r="K7" s="38">
        <v>28.53</v>
      </c>
      <c r="L7" s="38">
        <v>28.53</v>
      </c>
      <c r="M7" s="38">
        <v>28.53</v>
      </c>
      <c r="N7" s="10">
        <f t="shared" ref="N7:N21" si="2">M7/I7*100-100</f>
        <v>0</v>
      </c>
      <c r="O7" s="10">
        <f t="shared" ref="O7:O21" si="3">L7/R7*100-100</f>
        <v>11.4453125</v>
      </c>
      <c r="P7" s="39"/>
      <c r="Q7" s="38">
        <v>27.81</v>
      </c>
      <c r="R7" s="38">
        <v>25.6</v>
      </c>
    </row>
    <row r="8" spans="1:18" ht="14.25" x14ac:dyDescent="0.2">
      <c r="A8" s="40" t="s">
        <v>13</v>
      </c>
      <c r="B8" s="38">
        <v>26.75</v>
      </c>
      <c r="C8" s="38">
        <v>26.75</v>
      </c>
      <c r="D8" s="38">
        <v>26.75</v>
      </c>
      <c r="E8" s="38">
        <v>26.75</v>
      </c>
      <c r="F8" s="38">
        <v>26.75</v>
      </c>
      <c r="G8" s="15">
        <f t="shared" si="0"/>
        <v>0</v>
      </c>
      <c r="H8" s="10">
        <f t="shared" si="1"/>
        <v>0</v>
      </c>
      <c r="I8" s="38">
        <v>27.32</v>
      </c>
      <c r="J8" s="38">
        <v>27.32</v>
      </c>
      <c r="K8" s="38">
        <v>27.32</v>
      </c>
      <c r="L8" s="38">
        <v>27.32</v>
      </c>
      <c r="M8" s="38">
        <v>27.32</v>
      </c>
      <c r="N8" s="10">
        <f t="shared" si="2"/>
        <v>0</v>
      </c>
      <c r="O8" s="10">
        <f t="shared" si="3"/>
        <v>25.493798805695917</v>
      </c>
      <c r="P8" s="39"/>
      <c r="Q8" s="38">
        <v>26.75</v>
      </c>
      <c r="R8" s="38">
        <v>21.77</v>
      </c>
    </row>
    <row r="9" spans="1:18" ht="14.25" x14ac:dyDescent="0.2">
      <c r="A9" s="40" t="s">
        <v>14</v>
      </c>
      <c r="B9" s="38">
        <v>33.67</v>
      </c>
      <c r="C9" s="38">
        <v>33.67</v>
      </c>
      <c r="D9" s="38">
        <v>33.67</v>
      </c>
      <c r="E9" s="38">
        <v>33.67</v>
      </c>
      <c r="F9" s="38">
        <v>33.67</v>
      </c>
      <c r="G9" s="15">
        <f t="shared" si="0"/>
        <v>0</v>
      </c>
      <c r="H9" s="10">
        <f t="shared" si="1"/>
        <v>0</v>
      </c>
      <c r="I9" s="38">
        <v>33.700000000000003</v>
      </c>
      <c r="J9" s="38">
        <v>33.700000000000003</v>
      </c>
      <c r="K9" s="38">
        <v>33.700000000000003</v>
      </c>
      <c r="L9" s="38">
        <v>33.700000000000003</v>
      </c>
      <c r="M9" s="38">
        <v>33.700000000000003</v>
      </c>
      <c r="N9" s="10">
        <f t="shared" si="2"/>
        <v>0</v>
      </c>
      <c r="O9" s="10">
        <f t="shared" si="3"/>
        <v>9.9869451697127971</v>
      </c>
      <c r="P9" s="39"/>
      <c r="Q9" s="38">
        <v>33.67</v>
      </c>
      <c r="R9" s="38">
        <v>30.64</v>
      </c>
    </row>
    <row r="10" spans="1:18" ht="14.25" x14ac:dyDescent="0.2">
      <c r="A10" s="37" t="s">
        <v>21</v>
      </c>
      <c r="B10" s="38">
        <v>48.11</v>
      </c>
      <c r="C10" s="38">
        <v>48.11</v>
      </c>
      <c r="D10" s="38">
        <v>48.08</v>
      </c>
      <c r="E10" s="38">
        <v>47.99</v>
      </c>
      <c r="F10" s="38">
        <v>48.16</v>
      </c>
      <c r="G10" s="15">
        <f t="shared" si="0"/>
        <v>0.10392849719391961</v>
      </c>
      <c r="H10" s="10">
        <f t="shared" si="1"/>
        <v>3.7846020761245711</v>
      </c>
      <c r="I10" s="38">
        <v>50.09</v>
      </c>
      <c r="J10" s="38">
        <v>50.09</v>
      </c>
      <c r="K10" s="38">
        <v>50.1</v>
      </c>
      <c r="L10" s="38">
        <v>49.95</v>
      </c>
      <c r="M10" s="38">
        <v>50.1</v>
      </c>
      <c r="N10" s="10">
        <f t="shared" si="2"/>
        <v>1.9964064683563265E-2</v>
      </c>
      <c r="O10" s="10">
        <f t="shared" si="3"/>
        <v>0.74626865671643827</v>
      </c>
      <c r="P10" s="39"/>
      <c r="Q10" s="38">
        <v>46.24</v>
      </c>
      <c r="R10" s="38">
        <v>49.58</v>
      </c>
    </row>
    <row r="11" spans="1:18" ht="14.25" x14ac:dyDescent="0.2">
      <c r="A11" s="40" t="s">
        <v>13</v>
      </c>
      <c r="B11" s="38">
        <v>36.979999999999997</v>
      </c>
      <c r="C11" s="38">
        <v>36.979999999999997</v>
      </c>
      <c r="D11" s="38">
        <v>36.979999999999997</v>
      </c>
      <c r="E11" s="38">
        <v>36.979999999999997</v>
      </c>
      <c r="F11" s="38">
        <v>36.979999999999997</v>
      </c>
      <c r="G11" s="15">
        <f t="shared" si="0"/>
        <v>0</v>
      </c>
      <c r="H11" s="10">
        <f t="shared" si="1"/>
        <v>0</v>
      </c>
      <c r="I11" s="38">
        <v>44.25</v>
      </c>
      <c r="J11" s="38">
        <v>44.25</v>
      </c>
      <c r="K11" s="38">
        <v>44.25</v>
      </c>
      <c r="L11" s="38">
        <v>44.25</v>
      </c>
      <c r="M11" s="38">
        <v>44.25</v>
      </c>
      <c r="N11" s="10">
        <f t="shared" si="2"/>
        <v>0</v>
      </c>
      <c r="O11" s="10">
        <f t="shared" si="3"/>
        <v>0</v>
      </c>
      <c r="P11" s="39"/>
      <c r="Q11" s="38">
        <v>36.979999999999997</v>
      </c>
      <c r="R11" s="38">
        <v>44.25</v>
      </c>
    </row>
    <row r="12" spans="1:18" ht="14.25" x14ac:dyDescent="0.2">
      <c r="A12" s="40" t="s">
        <v>14</v>
      </c>
      <c r="B12" s="38">
        <v>91.75</v>
      </c>
      <c r="C12" s="38">
        <v>91.75</v>
      </c>
      <c r="D12" s="38">
        <v>91.75</v>
      </c>
      <c r="E12" s="38">
        <v>91.75</v>
      </c>
      <c r="F12" s="38">
        <v>91.75</v>
      </c>
      <c r="G12" s="15">
        <f t="shared" si="0"/>
        <v>0</v>
      </c>
      <c r="H12" s="10">
        <f t="shared" si="1"/>
        <v>0</v>
      </c>
      <c r="I12" s="38">
        <v>78.67</v>
      </c>
      <c r="J12" s="38">
        <v>78.67</v>
      </c>
      <c r="K12" s="38">
        <v>78.67</v>
      </c>
      <c r="L12" s="38">
        <v>78.67</v>
      </c>
      <c r="M12" s="38">
        <v>78.67</v>
      </c>
      <c r="N12" s="10">
        <f t="shared" si="2"/>
        <v>0</v>
      </c>
      <c r="O12" s="10">
        <f t="shared" si="3"/>
        <v>0</v>
      </c>
      <c r="P12" s="39"/>
      <c r="Q12" s="38">
        <v>91.75</v>
      </c>
      <c r="R12" s="38">
        <v>78.67</v>
      </c>
    </row>
    <row r="13" spans="1:18" ht="24" x14ac:dyDescent="0.2">
      <c r="A13" s="37" t="s">
        <v>32</v>
      </c>
      <c r="B13" s="38">
        <v>36.5</v>
      </c>
      <c r="C13" s="38">
        <v>36.5</v>
      </c>
      <c r="D13" s="38">
        <v>36.5</v>
      </c>
      <c r="E13" s="38">
        <v>36.5</v>
      </c>
      <c r="F13" s="38">
        <v>36.5</v>
      </c>
      <c r="G13" s="15">
        <f t="shared" si="0"/>
        <v>0</v>
      </c>
      <c r="H13" s="10">
        <f t="shared" si="1"/>
        <v>0.19214932747735247</v>
      </c>
      <c r="I13" s="38">
        <v>45.11</v>
      </c>
      <c r="J13" s="38">
        <v>45.11</v>
      </c>
      <c r="K13" s="38">
        <v>45.11</v>
      </c>
      <c r="L13" s="38">
        <v>45.11</v>
      </c>
      <c r="M13" s="38">
        <v>45.11</v>
      </c>
      <c r="N13" s="10">
        <f t="shared" si="2"/>
        <v>0</v>
      </c>
      <c r="O13" s="10">
        <f t="shared" si="3"/>
        <v>-0.72623239436619258</v>
      </c>
      <c r="P13" s="39"/>
      <c r="Q13" s="38">
        <v>36.43</v>
      </c>
      <c r="R13" s="38">
        <v>45.44</v>
      </c>
    </row>
    <row r="14" spans="1:18" ht="14.25" x14ac:dyDescent="0.2">
      <c r="A14" s="40" t="s">
        <v>13</v>
      </c>
      <c r="B14" s="38">
        <v>33.92</v>
      </c>
      <c r="C14" s="38">
        <v>33.92</v>
      </c>
      <c r="D14" s="38">
        <v>33.92</v>
      </c>
      <c r="E14" s="38">
        <v>33.92</v>
      </c>
      <c r="F14" s="38">
        <v>33.92</v>
      </c>
      <c r="G14" s="15">
        <f t="shared" si="0"/>
        <v>0</v>
      </c>
      <c r="H14" s="10">
        <f t="shared" si="1"/>
        <v>0.65281899109793073</v>
      </c>
      <c r="I14" s="38">
        <v>43.11</v>
      </c>
      <c r="J14" s="38">
        <v>43.11</v>
      </c>
      <c r="K14" s="38">
        <v>43.11</v>
      </c>
      <c r="L14" s="38">
        <v>43.11</v>
      </c>
      <c r="M14" s="38">
        <v>43.11</v>
      </c>
      <c r="N14" s="10">
        <f t="shared" si="2"/>
        <v>0</v>
      </c>
      <c r="O14" s="10">
        <f t="shared" si="3"/>
        <v>-0.91932888991036066</v>
      </c>
      <c r="P14" s="39"/>
      <c r="Q14" s="38">
        <v>33.700000000000003</v>
      </c>
      <c r="R14" s="38">
        <v>43.51</v>
      </c>
    </row>
    <row r="15" spans="1:18" ht="14.25" x14ac:dyDescent="0.2">
      <c r="A15" s="40" t="s">
        <v>14</v>
      </c>
      <c r="B15" s="38">
        <v>38.35</v>
      </c>
      <c r="C15" s="38">
        <v>38.35</v>
      </c>
      <c r="D15" s="38">
        <v>38.35</v>
      </c>
      <c r="E15" s="38">
        <v>38.35</v>
      </c>
      <c r="F15" s="38">
        <v>38.35</v>
      </c>
      <c r="G15" s="15">
        <f t="shared" si="0"/>
        <v>0</v>
      </c>
      <c r="H15" s="10">
        <f t="shared" si="1"/>
        <v>0</v>
      </c>
      <c r="I15" s="38">
        <v>48.76</v>
      </c>
      <c r="J15" s="38">
        <v>48.76</v>
      </c>
      <c r="K15" s="38">
        <v>48.76</v>
      </c>
      <c r="L15" s="38">
        <v>48.76</v>
      </c>
      <c r="M15" s="38">
        <v>48.76</v>
      </c>
      <c r="N15" s="10">
        <f t="shared" si="2"/>
        <v>0</v>
      </c>
      <c r="O15" s="10">
        <f t="shared" si="3"/>
        <v>0</v>
      </c>
      <c r="P15" s="39"/>
      <c r="Q15" s="38">
        <v>38.35</v>
      </c>
      <c r="R15" s="38">
        <v>48.76</v>
      </c>
    </row>
    <row r="16" spans="1:18" ht="24" x14ac:dyDescent="0.2">
      <c r="A16" s="37" t="s">
        <v>33</v>
      </c>
      <c r="B16" s="38">
        <v>41.073999999999998</v>
      </c>
      <c r="C16" s="38">
        <v>41.073999999999998</v>
      </c>
      <c r="D16" s="38">
        <v>41.073999999999998</v>
      </c>
      <c r="E16" s="38">
        <v>41.073999999999998</v>
      </c>
      <c r="F16" s="38">
        <v>41.073999999999998</v>
      </c>
      <c r="G16" s="15">
        <f t="shared" si="0"/>
        <v>0</v>
      </c>
      <c r="H16" s="15">
        <f t="shared" si="1"/>
        <v>1.015715304591609</v>
      </c>
      <c r="I16" s="38">
        <v>43.804000000000002</v>
      </c>
      <c r="J16" s="38">
        <v>43.804000000000002</v>
      </c>
      <c r="K16" s="38">
        <v>43.804000000000002</v>
      </c>
      <c r="L16" s="38">
        <v>43.804000000000002</v>
      </c>
      <c r="M16" s="38">
        <v>43.804000000000002</v>
      </c>
      <c r="N16" s="10">
        <f t="shared" si="2"/>
        <v>0</v>
      </c>
      <c r="O16" s="10">
        <f t="shared" si="3"/>
        <v>0.95181028323847272</v>
      </c>
      <c r="P16" s="39"/>
      <c r="Q16" s="38">
        <v>40.661000000000001</v>
      </c>
      <c r="R16" s="38">
        <v>43.390999999999998</v>
      </c>
    </row>
    <row r="17" spans="1:18" ht="14.25" x14ac:dyDescent="0.2">
      <c r="A17" s="40" t="s">
        <v>13</v>
      </c>
      <c r="B17" s="38">
        <v>33.058</v>
      </c>
      <c r="C17" s="38">
        <v>33.058</v>
      </c>
      <c r="D17" s="38">
        <v>33.058</v>
      </c>
      <c r="E17" s="38">
        <v>33.058</v>
      </c>
      <c r="F17" s="38">
        <v>33.058</v>
      </c>
      <c r="G17" s="15">
        <f t="shared" si="0"/>
        <v>0</v>
      </c>
      <c r="H17" s="15">
        <f t="shared" si="1"/>
        <v>2.5658527504576227</v>
      </c>
      <c r="I17" s="38">
        <v>33.058</v>
      </c>
      <c r="J17" s="38">
        <v>33.058</v>
      </c>
      <c r="K17" s="38">
        <v>33.058</v>
      </c>
      <c r="L17" s="38">
        <v>33.058</v>
      </c>
      <c r="M17" s="38">
        <v>33.058</v>
      </c>
      <c r="N17" s="10">
        <f t="shared" si="2"/>
        <v>0</v>
      </c>
      <c r="O17" s="10">
        <f t="shared" si="3"/>
        <v>2.5658527504576227</v>
      </c>
      <c r="P17" s="39"/>
      <c r="Q17" s="38">
        <v>32.231000000000002</v>
      </c>
      <c r="R17" s="38">
        <v>32.231000000000002</v>
      </c>
    </row>
    <row r="18" spans="1:18" ht="14.25" x14ac:dyDescent="0.2">
      <c r="A18" s="40" t="s">
        <v>14</v>
      </c>
      <c r="B18" s="38">
        <v>49.09</v>
      </c>
      <c r="C18" s="38">
        <v>49.09</v>
      </c>
      <c r="D18" s="38">
        <v>49.09</v>
      </c>
      <c r="E18" s="38">
        <v>49.09</v>
      </c>
      <c r="F18" s="38">
        <v>49.09</v>
      </c>
      <c r="G18" s="15">
        <f t="shared" si="0"/>
        <v>0</v>
      </c>
      <c r="H18" s="15">
        <f t="shared" si="1"/>
        <v>0</v>
      </c>
      <c r="I18" s="38">
        <v>54.55</v>
      </c>
      <c r="J18" s="38">
        <v>54.55</v>
      </c>
      <c r="K18" s="38">
        <v>54.55</v>
      </c>
      <c r="L18" s="38">
        <v>54.55</v>
      </c>
      <c r="M18" s="38">
        <v>54.55</v>
      </c>
      <c r="N18" s="10">
        <f t="shared" si="2"/>
        <v>0</v>
      </c>
      <c r="O18" s="10">
        <f t="shared" si="3"/>
        <v>0</v>
      </c>
      <c r="P18" s="39"/>
      <c r="Q18" s="38">
        <v>49.09</v>
      </c>
      <c r="R18" s="38">
        <v>54.55</v>
      </c>
    </row>
    <row r="19" spans="1:18" ht="31.9" customHeight="1" x14ac:dyDescent="0.2">
      <c r="A19" s="37" t="s">
        <v>34</v>
      </c>
      <c r="B19" s="41">
        <v>42.73</v>
      </c>
      <c r="C19" s="41">
        <v>42.73</v>
      </c>
      <c r="D19" s="41">
        <v>42.73</v>
      </c>
      <c r="E19" s="41">
        <v>42.73</v>
      </c>
      <c r="F19" s="41">
        <v>42.73</v>
      </c>
      <c r="G19" s="15">
        <f t="shared" si="0"/>
        <v>0</v>
      </c>
      <c r="H19" s="10">
        <f t="shared" si="1"/>
        <v>13.855582200905928</v>
      </c>
      <c r="I19" s="41">
        <v>42.73</v>
      </c>
      <c r="J19" s="41">
        <v>42.73</v>
      </c>
      <c r="K19" s="41">
        <v>42.73</v>
      </c>
      <c r="L19" s="41">
        <v>42.73</v>
      </c>
      <c r="M19" s="41">
        <v>42.73</v>
      </c>
      <c r="N19" s="10">
        <f t="shared" si="2"/>
        <v>0</v>
      </c>
      <c r="O19" s="10">
        <f t="shared" si="3"/>
        <v>13.855582200905928</v>
      </c>
      <c r="P19" s="39"/>
      <c r="Q19" s="41">
        <v>37.53</v>
      </c>
      <c r="R19" s="41">
        <v>37.53</v>
      </c>
    </row>
    <row r="20" spans="1:18" ht="14.25" x14ac:dyDescent="0.2">
      <c r="A20" s="40" t="s">
        <v>13</v>
      </c>
      <c r="B20" s="41">
        <v>42.73</v>
      </c>
      <c r="C20" s="41">
        <v>42.73</v>
      </c>
      <c r="D20" s="41">
        <v>42.73</v>
      </c>
      <c r="E20" s="41">
        <v>42.73</v>
      </c>
      <c r="F20" s="41">
        <v>42.73</v>
      </c>
      <c r="G20" s="15">
        <f t="shared" si="0"/>
        <v>0</v>
      </c>
      <c r="H20" s="10">
        <f t="shared" si="1"/>
        <v>13.855582200905928</v>
      </c>
      <c r="I20" s="41">
        <v>42.73</v>
      </c>
      <c r="J20" s="41">
        <v>42.73</v>
      </c>
      <c r="K20" s="41">
        <v>42.73</v>
      </c>
      <c r="L20" s="41">
        <v>42.73</v>
      </c>
      <c r="M20" s="41">
        <v>42.73</v>
      </c>
      <c r="N20" s="10">
        <f t="shared" si="2"/>
        <v>0</v>
      </c>
      <c r="O20" s="10">
        <f t="shared" si="3"/>
        <v>13.855582200905928</v>
      </c>
      <c r="P20" s="39"/>
      <c r="Q20" s="41">
        <v>37.53</v>
      </c>
      <c r="R20" s="41">
        <v>37.53</v>
      </c>
    </row>
    <row r="21" spans="1:18" ht="14.25" x14ac:dyDescent="0.2">
      <c r="A21" s="40" t="s">
        <v>14</v>
      </c>
      <c r="B21" s="41">
        <v>42.73</v>
      </c>
      <c r="C21" s="41">
        <v>42.73</v>
      </c>
      <c r="D21" s="41">
        <v>42.73</v>
      </c>
      <c r="E21" s="41">
        <v>42.73</v>
      </c>
      <c r="F21" s="41">
        <v>42.73</v>
      </c>
      <c r="G21" s="15">
        <f t="shared" si="0"/>
        <v>0</v>
      </c>
      <c r="H21" s="10">
        <f t="shared" si="1"/>
        <v>13.855582200905928</v>
      </c>
      <c r="I21" s="41">
        <v>42.73</v>
      </c>
      <c r="J21" s="41">
        <v>42.73</v>
      </c>
      <c r="K21" s="41">
        <v>42.73</v>
      </c>
      <c r="L21" s="41">
        <v>42.73</v>
      </c>
      <c r="M21" s="41">
        <v>42.73</v>
      </c>
      <c r="N21" s="10">
        <f t="shared" si="2"/>
        <v>0</v>
      </c>
      <c r="O21" s="10">
        <f t="shared" si="3"/>
        <v>13.855582200905928</v>
      </c>
      <c r="P21" s="39"/>
      <c r="Q21" s="41">
        <v>37.53</v>
      </c>
      <c r="R21" s="41">
        <v>37.53</v>
      </c>
    </row>
    <row r="22" spans="1:18" ht="14.25" x14ac:dyDescent="0.2">
      <c r="A22" s="37"/>
      <c r="B22" s="42">
        <f>(B7+B10+B13+B16+B19)/5</f>
        <v>39.244799999999998</v>
      </c>
      <c r="C22" s="43">
        <f>(C7+C10+D13+C16+C19)/5</f>
        <v>39.244799999999998</v>
      </c>
      <c r="D22" s="42">
        <f>(D7+D10+D13+D16+D19)/5</f>
        <v>39.238799999999998</v>
      </c>
      <c r="E22" s="42">
        <f>(E7+E10+E13+E16+E19)/5</f>
        <v>39.220799999999997</v>
      </c>
      <c r="F22" s="42">
        <f>(F7+F10+F13+F16+F19)/5</f>
        <v>39.254799999999996</v>
      </c>
      <c r="G22" s="6"/>
      <c r="H22" s="6"/>
      <c r="I22" s="42">
        <f>(I7+I10+I13+I16+I19)/5</f>
        <v>42.052799999999998</v>
      </c>
      <c r="J22" s="42">
        <f>(J7+J10+J13+J16+J19)/5</f>
        <v>42.052799999999998</v>
      </c>
      <c r="K22" s="42">
        <f>(K7+K10+K13+K16+K19)/5</f>
        <v>42.054799999999993</v>
      </c>
      <c r="L22" s="42">
        <f>(L7+L10+L13+L16+L19)/5</f>
        <v>42.024799999999999</v>
      </c>
      <c r="M22" s="42">
        <f>(M7+M10+M13+M16+M19)/5</f>
        <v>42.054799999999993</v>
      </c>
      <c r="N22" s="42"/>
      <c r="O22" s="42"/>
      <c r="P22" s="39"/>
      <c r="Q22" s="32"/>
      <c r="R22" s="32"/>
    </row>
  </sheetData>
  <mergeCells count="10">
    <mergeCell ref="R4:R5"/>
    <mergeCell ref="B5:F5"/>
    <mergeCell ref="I5:M5"/>
    <mergeCell ref="Q22:R22"/>
    <mergeCell ref="A1:O1"/>
    <mergeCell ref="A2:G2"/>
    <mergeCell ref="A4:A6"/>
    <mergeCell ref="B4:H4"/>
    <mergeCell ref="I4:O4"/>
    <mergeCell ref="Q4:Q5"/>
  </mergeCells>
  <pageMargins left="0.70866141732283516" right="0.70866141732283516" top="1.338582677165354" bottom="1.5354330708661421" header="0.74803149606299213" footer="0.74803149606299213"/>
  <pageSetup paperSize="0" scale="94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workbookViewId="0"/>
  </sheetViews>
  <sheetFormatPr defaultRowHeight="13.9" x14ac:dyDescent="0.2"/>
  <cols>
    <col min="1" max="1" width="31.25" style="1" customWidth="1"/>
    <col min="2" max="6" width="7.625" style="1" customWidth="1"/>
    <col min="7" max="7" width="12.25" style="1" customWidth="1"/>
    <col min="8" max="8" width="13.25" style="1" customWidth="1"/>
    <col min="9" max="9" width="10.75" style="1" customWidth="1"/>
    <col min="10" max="10" width="7.625" style="1" customWidth="1"/>
    <col min="11" max="1015" width="8.125" style="1" customWidth="1"/>
    <col min="1016" max="1025" width="8.125" style="2" customWidth="1"/>
    <col min="1026" max="1026" width="9" customWidth="1"/>
  </cols>
  <sheetData>
    <row r="1" spans="1:10" ht="14.25" x14ac:dyDescent="0.2">
      <c r="G1" s="23" t="s">
        <v>35</v>
      </c>
      <c r="H1" s="23"/>
    </row>
    <row r="2" spans="1:10" ht="14.25" x14ac:dyDescent="0.2">
      <c r="A2" s="24" t="s">
        <v>36</v>
      </c>
      <c r="B2" s="24"/>
      <c r="C2" s="24"/>
      <c r="D2" s="24"/>
      <c r="E2" s="24"/>
      <c r="F2" s="24"/>
      <c r="G2" s="24"/>
    </row>
    <row r="3" spans="1:10" ht="14.25" x14ac:dyDescent="0.2">
      <c r="B3" s="25" t="s">
        <v>26</v>
      </c>
      <c r="C3" s="25"/>
      <c r="D3" s="25"/>
      <c r="E3" s="25"/>
      <c r="F3" s="25"/>
      <c r="G3" s="25"/>
      <c r="H3" s="25"/>
    </row>
    <row r="4" spans="1:10" ht="14.25" x14ac:dyDescent="0.2">
      <c r="A4" s="26" t="s">
        <v>37</v>
      </c>
      <c r="B4" s="27" t="s">
        <v>38</v>
      </c>
      <c r="C4" s="27"/>
      <c r="D4" s="27"/>
      <c r="E4" s="27"/>
      <c r="F4" s="27"/>
      <c r="G4" s="27"/>
      <c r="H4" s="27"/>
      <c r="I4" s="35"/>
      <c r="J4" s="28" t="s">
        <v>39</v>
      </c>
    </row>
    <row r="5" spans="1:10" ht="45.75" customHeight="1" x14ac:dyDescent="0.2">
      <c r="A5" s="26"/>
      <c r="B5" s="26" t="s">
        <v>40</v>
      </c>
      <c r="C5" s="26"/>
      <c r="D5" s="26"/>
      <c r="E5" s="26"/>
      <c r="F5" s="26"/>
      <c r="G5" s="5" t="s">
        <v>7</v>
      </c>
      <c r="H5" s="5" t="s">
        <v>41</v>
      </c>
      <c r="I5" s="35"/>
      <c r="J5" s="28"/>
    </row>
    <row r="6" spans="1:10" ht="14.25" x14ac:dyDescent="0.2">
      <c r="A6" s="26"/>
      <c r="B6" s="36">
        <v>44501</v>
      </c>
      <c r="C6" s="36">
        <v>44508</v>
      </c>
      <c r="D6" s="36">
        <v>44515</v>
      </c>
      <c r="E6" s="36">
        <v>44522</v>
      </c>
      <c r="F6" s="36">
        <v>44529</v>
      </c>
      <c r="G6" s="6" t="s">
        <v>9</v>
      </c>
      <c r="H6" s="6" t="s">
        <v>9</v>
      </c>
      <c r="I6" s="35"/>
      <c r="J6" s="36">
        <v>44193</v>
      </c>
    </row>
    <row r="7" spans="1:10" ht="14.25" x14ac:dyDescent="0.2">
      <c r="A7" s="8" t="s">
        <v>32</v>
      </c>
      <c r="B7" s="38">
        <v>38.35</v>
      </c>
      <c r="C7" s="38">
        <v>38.35</v>
      </c>
      <c r="D7" s="38">
        <v>38.35</v>
      </c>
      <c r="E7" s="38">
        <v>38.35</v>
      </c>
      <c r="F7" s="38">
        <v>38.35</v>
      </c>
      <c r="G7" s="15">
        <f>F7/B7*100-100</f>
        <v>0</v>
      </c>
      <c r="H7" s="15">
        <f>E7/J7*100-100</f>
        <v>0</v>
      </c>
      <c r="I7" s="39"/>
      <c r="J7" s="38">
        <v>38.35</v>
      </c>
    </row>
    <row r="8" spans="1:10" ht="14.25" x14ac:dyDescent="0.2">
      <c r="A8" s="8" t="s">
        <v>20</v>
      </c>
      <c r="B8" s="38">
        <v>33.67</v>
      </c>
      <c r="C8" s="38">
        <v>33.67</v>
      </c>
      <c r="D8" s="38">
        <v>33.67</v>
      </c>
      <c r="E8" s="38">
        <v>33.67</v>
      </c>
      <c r="F8" s="38">
        <v>33.67</v>
      </c>
      <c r="G8" s="15">
        <f>F8/B8*100-100</f>
        <v>0</v>
      </c>
      <c r="H8" s="15">
        <f>E8/J8*100-100</f>
        <v>0</v>
      </c>
      <c r="I8" s="39"/>
      <c r="J8" s="38">
        <v>33.67</v>
      </c>
    </row>
    <row r="9" spans="1:10" ht="14.25" x14ac:dyDescent="0.2">
      <c r="A9" s="8" t="s">
        <v>34</v>
      </c>
      <c r="B9" s="38">
        <v>42.73</v>
      </c>
      <c r="C9" s="38">
        <v>42.73</v>
      </c>
      <c r="D9" s="38">
        <v>42.73</v>
      </c>
      <c r="E9" s="38">
        <v>42.73</v>
      </c>
      <c r="F9" s="38">
        <v>42.73</v>
      </c>
      <c r="G9" s="15">
        <f>F9/B9*100-100</f>
        <v>0</v>
      </c>
      <c r="H9" s="15">
        <f>E9/J9*100-100</f>
        <v>13.855582200905928</v>
      </c>
      <c r="I9" s="39"/>
      <c r="J9" s="38">
        <v>37.53</v>
      </c>
    </row>
    <row r="10" spans="1:10" ht="14.25" x14ac:dyDescent="0.2">
      <c r="A10" s="8" t="s">
        <v>21</v>
      </c>
      <c r="B10" s="38">
        <v>44.85</v>
      </c>
      <c r="C10" s="38">
        <v>44.85</v>
      </c>
      <c r="D10" s="38">
        <v>44.85</v>
      </c>
      <c r="E10" s="38">
        <v>44.85</v>
      </c>
      <c r="F10" s="38">
        <v>44.85</v>
      </c>
      <c r="G10" s="15">
        <f>F10/B10*100-100</f>
        <v>0</v>
      </c>
      <c r="H10" s="15">
        <f>E10/J10*100-100</f>
        <v>0</v>
      </c>
      <c r="I10" s="45"/>
      <c r="J10" s="38">
        <v>44.85</v>
      </c>
    </row>
    <row r="11" spans="1:10" ht="14.25" x14ac:dyDescent="0.2">
      <c r="A11" s="8" t="s">
        <v>42</v>
      </c>
      <c r="B11" s="38">
        <v>33.06</v>
      </c>
      <c r="C11" s="38">
        <v>33.06</v>
      </c>
      <c r="D11" s="38">
        <v>33.06</v>
      </c>
      <c r="E11" s="38">
        <v>33.06</v>
      </c>
      <c r="F11" s="38">
        <v>33.06</v>
      </c>
      <c r="G11" s="15">
        <f>F11/B11*100-100</f>
        <v>0</v>
      </c>
      <c r="H11" s="15">
        <v>0</v>
      </c>
      <c r="I11" s="39"/>
      <c r="J11" s="38">
        <v>32.229999999999997</v>
      </c>
    </row>
    <row r="12" spans="1:10" ht="15" customHeight="1" x14ac:dyDescent="0.2">
      <c r="A12" s="46"/>
      <c r="B12" s="42">
        <f>(B7+B8+B9+B10+C11)/5</f>
        <v>38.531999999999996</v>
      </c>
      <c r="C12" s="42">
        <f>(C7+C8+C9+C10+D11)/5</f>
        <v>38.531999999999996</v>
      </c>
      <c r="D12" s="42">
        <f>(D7+D8+D9+D10+E11)/5</f>
        <v>38.531999999999996</v>
      </c>
      <c r="E12" s="42">
        <f>(E7+E8+E9+E10+E11)/5</f>
        <v>38.531999999999996</v>
      </c>
      <c r="F12" s="42">
        <f>(F7+F8+F9+F10+F11)/5</f>
        <v>38.531999999999996</v>
      </c>
      <c r="G12" s="47"/>
      <c r="H12" s="47"/>
      <c r="I12" s="39"/>
      <c r="J12" s="47"/>
    </row>
    <row r="13" spans="1:10" ht="41.25" customHeight="1" x14ac:dyDescent="0.2"/>
  </sheetData>
  <mergeCells count="7">
    <mergeCell ref="G1:H1"/>
    <mergeCell ref="A2:G2"/>
    <mergeCell ref="B3:H3"/>
    <mergeCell ref="A4:A6"/>
    <mergeCell ref="B4:H4"/>
    <mergeCell ref="J4:J5"/>
    <mergeCell ref="B5:F5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8"/>
  <sheetViews>
    <sheetView workbookViewId="0"/>
  </sheetViews>
  <sheetFormatPr defaultRowHeight="13.9" x14ac:dyDescent="0.2"/>
  <cols>
    <col min="1" max="1" width="29.25" style="1" customWidth="1"/>
    <col min="2" max="2" width="7.5" style="1" customWidth="1"/>
    <col min="3" max="3" width="6.25" style="1" customWidth="1"/>
    <col min="4" max="6" width="5.125" style="1" customWidth="1"/>
    <col min="7" max="7" width="4.75" style="1" customWidth="1"/>
    <col min="8" max="8" width="5.125" style="1" customWidth="1"/>
    <col min="9" max="11" width="4.75" style="1" customWidth="1"/>
    <col min="12" max="13" width="5.625" style="1" customWidth="1"/>
    <col min="14" max="14" width="5.125" style="1" customWidth="1"/>
    <col min="15" max="15" width="4.375" style="1" customWidth="1"/>
    <col min="16" max="16" width="10.75" style="1" customWidth="1"/>
    <col min="17" max="17" width="5.125" style="1" customWidth="1"/>
    <col min="18" max="18" width="4.75" style="1" customWidth="1"/>
    <col min="19" max="1024" width="8.125" style="1" customWidth="1"/>
    <col min="1025" max="1026" width="8.125" style="2" customWidth="1"/>
    <col min="1027" max="1027" width="9" customWidth="1"/>
  </cols>
  <sheetData>
    <row r="1" spans="1:1018" ht="14.25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018" ht="14.25" x14ac:dyDescent="0.2">
      <c r="C2" s="25" t="s">
        <v>26</v>
      </c>
      <c r="D2" s="25"/>
      <c r="E2" s="25"/>
      <c r="F2" s="25"/>
      <c r="G2" s="25"/>
      <c r="H2" s="25"/>
      <c r="I2" s="24" t="s">
        <v>43</v>
      </c>
      <c r="J2" s="24"/>
      <c r="K2" s="24"/>
      <c r="L2" s="24"/>
      <c r="M2" s="24"/>
      <c r="N2" s="24"/>
      <c r="O2" s="24"/>
    </row>
    <row r="3" spans="1:1018" ht="0.75" customHeight="1" x14ac:dyDescent="0.2">
      <c r="B3" s="3"/>
      <c r="C3" s="3"/>
      <c r="D3" s="4"/>
      <c r="E3" s="4"/>
      <c r="F3" s="4"/>
      <c r="G3" s="4"/>
      <c r="H3" s="4"/>
      <c r="I3" s="4"/>
      <c r="J3" s="4"/>
      <c r="K3" s="4"/>
      <c r="L3" s="3"/>
    </row>
    <row r="4" spans="1:1018" ht="19.899999999999999" customHeight="1" x14ac:dyDescent="0.2">
      <c r="A4" s="26" t="s">
        <v>44</v>
      </c>
      <c r="B4" s="27" t="s">
        <v>45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28" t="s">
        <v>46</v>
      </c>
      <c r="R4" s="28"/>
    </row>
    <row r="5" spans="1:1018" ht="63" customHeight="1" x14ac:dyDescent="0.2">
      <c r="A5" s="26"/>
      <c r="B5" s="29" t="s">
        <v>47</v>
      </c>
      <c r="C5" s="29"/>
      <c r="D5" s="29"/>
      <c r="E5" s="29"/>
      <c r="F5" s="29"/>
      <c r="G5" s="29"/>
      <c r="H5" s="29"/>
      <c r="I5" s="29"/>
      <c r="J5" s="29"/>
      <c r="K5" s="29"/>
      <c r="L5" s="26" t="s">
        <v>7</v>
      </c>
      <c r="M5" s="26"/>
      <c r="N5" s="26" t="s">
        <v>8</v>
      </c>
      <c r="O5" s="26"/>
      <c r="Q5" s="28"/>
      <c r="R5" s="28"/>
    </row>
    <row r="6" spans="1:1018" ht="18.600000000000001" customHeight="1" x14ac:dyDescent="0.2">
      <c r="A6" s="26"/>
      <c r="B6" s="30">
        <v>44501</v>
      </c>
      <c r="C6" s="30"/>
      <c r="D6" s="30">
        <v>44508</v>
      </c>
      <c r="E6" s="30"/>
      <c r="F6" s="30">
        <v>44515</v>
      </c>
      <c r="G6" s="30"/>
      <c r="H6" s="30">
        <v>44522</v>
      </c>
      <c r="I6" s="30"/>
      <c r="J6" s="30">
        <v>44529</v>
      </c>
      <c r="K6" s="30"/>
      <c r="L6" s="27" t="s">
        <v>9</v>
      </c>
      <c r="M6" s="27"/>
      <c r="N6" s="27" t="s">
        <v>9</v>
      </c>
      <c r="O6" s="27"/>
      <c r="Q6" s="30">
        <v>44193</v>
      </c>
      <c r="R6" s="30"/>
    </row>
    <row r="7" spans="1:1018" customFormat="1" ht="9.75" customHeight="1" x14ac:dyDescent="0.2">
      <c r="A7" s="26"/>
      <c r="B7" s="6" t="s">
        <v>48</v>
      </c>
      <c r="C7" s="6" t="s">
        <v>49</v>
      </c>
      <c r="D7" s="6" t="s">
        <v>48</v>
      </c>
      <c r="E7" s="6" t="s">
        <v>49</v>
      </c>
      <c r="F7" s="6" t="s">
        <v>48</v>
      </c>
      <c r="G7" s="6" t="s">
        <v>49</v>
      </c>
      <c r="H7" s="6" t="s">
        <v>48</v>
      </c>
      <c r="I7" s="6" t="s">
        <v>49</v>
      </c>
      <c r="J7" s="6" t="s">
        <v>48</v>
      </c>
      <c r="K7" s="6" t="s">
        <v>49</v>
      </c>
      <c r="L7" s="7" t="s">
        <v>48</v>
      </c>
      <c r="M7" s="7" t="s">
        <v>49</v>
      </c>
      <c r="N7" s="7" t="s">
        <v>48</v>
      </c>
      <c r="O7" s="7" t="s">
        <v>49</v>
      </c>
      <c r="P7" s="1"/>
      <c r="Q7" s="7" t="s">
        <v>48</v>
      </c>
      <c r="R7" s="7" t="s">
        <v>49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2"/>
      <c r="AMD7" s="2"/>
    </row>
    <row r="8" spans="1:1018" customFormat="1" ht="16.149999999999999" customHeight="1" x14ac:dyDescent="0.2">
      <c r="A8" s="8" t="s">
        <v>22</v>
      </c>
      <c r="B8" s="48">
        <v>21500</v>
      </c>
      <c r="C8" s="48">
        <v>21600</v>
      </c>
      <c r="D8" s="48">
        <v>21500</v>
      </c>
      <c r="E8" s="48">
        <v>21600</v>
      </c>
      <c r="F8" s="48">
        <v>21500</v>
      </c>
      <c r="G8" s="48">
        <v>21600</v>
      </c>
      <c r="H8" s="48">
        <v>21900</v>
      </c>
      <c r="I8" s="48">
        <v>22000</v>
      </c>
      <c r="J8" s="48">
        <v>21900</v>
      </c>
      <c r="K8" s="48">
        <v>22000</v>
      </c>
      <c r="L8" s="15">
        <f t="shared" ref="L8:M13" si="0">J8/B8*100-100</f>
        <v>1.8604651162790589</v>
      </c>
      <c r="M8" s="15">
        <f t="shared" si="0"/>
        <v>1.8518518518518619</v>
      </c>
      <c r="N8" s="15">
        <f t="shared" ref="N8:O10" si="1">H8/Q8*100-100</f>
        <v>-3.0973451327433708</v>
      </c>
      <c r="O8" s="15">
        <f t="shared" si="1"/>
        <v>1.8518518518518619</v>
      </c>
      <c r="P8" s="16"/>
      <c r="Q8" s="48">
        <v>22600</v>
      </c>
      <c r="R8" s="48">
        <v>21600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2"/>
      <c r="AMD8" s="2"/>
    </row>
    <row r="9" spans="1:1018" customFormat="1" ht="13.9" customHeight="1" x14ac:dyDescent="0.2">
      <c r="A9" s="13" t="s">
        <v>13</v>
      </c>
      <c r="B9" s="48">
        <v>21000</v>
      </c>
      <c r="C9" s="48">
        <v>21600</v>
      </c>
      <c r="D9" s="48">
        <v>21000</v>
      </c>
      <c r="E9" s="48">
        <v>21600</v>
      </c>
      <c r="F9" s="48">
        <v>21000</v>
      </c>
      <c r="G9" s="48">
        <v>21600</v>
      </c>
      <c r="H9" s="48">
        <v>21400</v>
      </c>
      <c r="I9" s="48">
        <v>22000</v>
      </c>
      <c r="J9" s="48">
        <v>21400</v>
      </c>
      <c r="K9" s="48">
        <v>22000</v>
      </c>
      <c r="L9" s="15">
        <f t="shared" si="0"/>
        <v>1.904761904761898</v>
      </c>
      <c r="M9" s="15">
        <f t="shared" si="0"/>
        <v>1.8518518518518619</v>
      </c>
      <c r="N9" s="15">
        <f t="shared" si="1"/>
        <v>-2.7272727272727195</v>
      </c>
      <c r="O9" s="15">
        <f t="shared" si="1"/>
        <v>1.8518518518518619</v>
      </c>
      <c r="P9" s="16"/>
      <c r="Q9" s="48">
        <v>22000</v>
      </c>
      <c r="R9" s="48">
        <v>21600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2"/>
      <c r="AMD9" s="2"/>
    </row>
    <row r="10" spans="1:1018" ht="16.149999999999999" customHeight="1" x14ac:dyDescent="0.2">
      <c r="A10" s="13" t="s">
        <v>14</v>
      </c>
      <c r="B10" s="48">
        <v>22000</v>
      </c>
      <c r="C10" s="48">
        <v>21600</v>
      </c>
      <c r="D10" s="48">
        <v>22000</v>
      </c>
      <c r="E10" s="48">
        <v>21600</v>
      </c>
      <c r="F10" s="48">
        <v>22000</v>
      </c>
      <c r="G10" s="48">
        <v>21600</v>
      </c>
      <c r="H10" s="48">
        <v>22400</v>
      </c>
      <c r="I10" s="48">
        <v>22000</v>
      </c>
      <c r="J10" s="48">
        <v>22400</v>
      </c>
      <c r="K10" s="48">
        <v>22000</v>
      </c>
      <c r="L10" s="15">
        <f t="shared" si="0"/>
        <v>1.818181818181813</v>
      </c>
      <c r="M10" s="15">
        <f t="shared" si="0"/>
        <v>1.8518518518518619</v>
      </c>
      <c r="N10" s="15">
        <f t="shared" si="1"/>
        <v>-3.448275862068968</v>
      </c>
      <c r="O10" s="15">
        <f t="shared" si="1"/>
        <v>1.8518518518518619</v>
      </c>
      <c r="P10" s="16"/>
      <c r="Q10" s="48">
        <v>23200</v>
      </c>
      <c r="R10" s="48">
        <v>21600</v>
      </c>
    </row>
    <row r="11" spans="1:1018" ht="12" customHeight="1" x14ac:dyDescent="0.2">
      <c r="A11" s="8" t="s">
        <v>50</v>
      </c>
      <c r="B11" s="48">
        <v>23500</v>
      </c>
      <c r="C11" s="48">
        <v>24250</v>
      </c>
      <c r="D11" s="48">
        <v>23500</v>
      </c>
      <c r="E11" s="48">
        <v>24250</v>
      </c>
      <c r="F11" s="48">
        <v>23500</v>
      </c>
      <c r="G11" s="48">
        <v>24250</v>
      </c>
      <c r="H11" s="48">
        <v>23500</v>
      </c>
      <c r="I11" s="48">
        <v>24250</v>
      </c>
      <c r="J11" s="48">
        <v>23500</v>
      </c>
      <c r="K11" s="48">
        <v>24250</v>
      </c>
      <c r="L11" s="15">
        <f t="shared" si="0"/>
        <v>0</v>
      </c>
      <c r="M11" s="15">
        <f t="shared" si="0"/>
        <v>0</v>
      </c>
      <c r="N11" s="15">
        <v>0</v>
      </c>
      <c r="O11" s="15">
        <v>0</v>
      </c>
      <c r="P11" s="16"/>
      <c r="Q11" s="48">
        <v>23950</v>
      </c>
      <c r="R11" s="49">
        <v>23450</v>
      </c>
    </row>
    <row r="12" spans="1:1018" ht="15" customHeight="1" x14ac:dyDescent="0.2">
      <c r="A12" s="13" t="s">
        <v>13</v>
      </c>
      <c r="B12" s="48">
        <v>23000</v>
      </c>
      <c r="C12" s="48">
        <v>23500</v>
      </c>
      <c r="D12" s="48">
        <v>23000</v>
      </c>
      <c r="E12" s="48">
        <v>23500</v>
      </c>
      <c r="F12" s="48">
        <v>23000</v>
      </c>
      <c r="G12" s="48">
        <v>23500</v>
      </c>
      <c r="H12" s="48">
        <v>23000</v>
      </c>
      <c r="I12" s="48">
        <v>23500</v>
      </c>
      <c r="J12" s="48">
        <v>23000</v>
      </c>
      <c r="K12" s="48">
        <v>23500</v>
      </c>
      <c r="L12" s="15">
        <f t="shared" si="0"/>
        <v>0</v>
      </c>
      <c r="M12" s="15">
        <f t="shared" si="0"/>
        <v>0</v>
      </c>
      <c r="N12" s="15">
        <v>0</v>
      </c>
      <c r="O12" s="15">
        <v>0</v>
      </c>
      <c r="P12" s="16"/>
      <c r="Q12" s="48">
        <v>23300</v>
      </c>
      <c r="R12" s="49">
        <v>22800</v>
      </c>
    </row>
    <row r="13" spans="1:1018" ht="16.899999999999999" customHeight="1" x14ac:dyDescent="0.2">
      <c r="A13" s="13" t="s">
        <v>14</v>
      </c>
      <c r="B13" s="48">
        <v>24000</v>
      </c>
      <c r="C13" s="48">
        <v>25000</v>
      </c>
      <c r="D13" s="48">
        <v>24000</v>
      </c>
      <c r="E13" s="48">
        <v>25000</v>
      </c>
      <c r="F13" s="48">
        <v>24000</v>
      </c>
      <c r="G13" s="48">
        <v>25000</v>
      </c>
      <c r="H13" s="48">
        <v>24000</v>
      </c>
      <c r="I13" s="48">
        <v>25000</v>
      </c>
      <c r="J13" s="48">
        <v>24000</v>
      </c>
      <c r="K13" s="48">
        <v>25000</v>
      </c>
      <c r="L13" s="15">
        <f t="shared" si="0"/>
        <v>0</v>
      </c>
      <c r="M13" s="15">
        <f t="shared" si="0"/>
        <v>0</v>
      </c>
      <c r="N13" s="15">
        <v>0</v>
      </c>
      <c r="O13" s="15">
        <v>0</v>
      </c>
      <c r="P13" s="16"/>
      <c r="Q13" s="48">
        <v>24600</v>
      </c>
      <c r="R13" s="49">
        <v>24100</v>
      </c>
    </row>
    <row r="14" spans="1:1018" ht="12" customHeight="1" x14ac:dyDescent="0.2">
      <c r="A14" s="8"/>
      <c r="B14" s="50">
        <f t="shared" ref="B14:K14" si="2">(B8+B11)/2</f>
        <v>22500</v>
      </c>
      <c r="C14" s="50">
        <f t="shared" si="2"/>
        <v>22925</v>
      </c>
      <c r="D14" s="50">
        <f t="shared" si="2"/>
        <v>22500</v>
      </c>
      <c r="E14" s="50">
        <f t="shared" si="2"/>
        <v>22925</v>
      </c>
      <c r="F14" s="50">
        <f t="shared" si="2"/>
        <v>22500</v>
      </c>
      <c r="G14" s="50">
        <f t="shared" si="2"/>
        <v>22925</v>
      </c>
      <c r="H14" s="50">
        <f t="shared" si="2"/>
        <v>22700</v>
      </c>
      <c r="I14" s="50">
        <f t="shared" si="2"/>
        <v>23125</v>
      </c>
      <c r="J14" s="50">
        <f t="shared" si="2"/>
        <v>22700</v>
      </c>
      <c r="K14" s="50">
        <f t="shared" si="2"/>
        <v>23125</v>
      </c>
      <c r="L14" s="50"/>
      <c r="M14" s="50"/>
      <c r="N14" s="50"/>
      <c r="O14" s="50"/>
      <c r="P14" s="16"/>
      <c r="Q14" s="32"/>
      <c r="R14" s="32"/>
    </row>
    <row r="15" spans="1:1018" ht="28.7" customHeight="1" x14ac:dyDescent="0.2">
      <c r="A15" s="26" t="s">
        <v>3</v>
      </c>
      <c r="B15" s="27" t="s">
        <v>51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Q15" s="32"/>
      <c r="R15" s="32"/>
    </row>
    <row r="16" spans="1:1018" ht="65.25" customHeight="1" x14ac:dyDescent="0.2">
      <c r="A16" s="26"/>
      <c r="B16" s="29" t="s">
        <v>52</v>
      </c>
      <c r="C16" s="29"/>
      <c r="D16" s="29"/>
      <c r="E16" s="29"/>
      <c r="F16" s="29"/>
      <c r="G16" s="29"/>
      <c r="H16" s="29"/>
      <c r="I16" s="29"/>
      <c r="J16" s="29"/>
      <c r="K16" s="29"/>
      <c r="L16" s="26" t="s">
        <v>7</v>
      </c>
      <c r="M16" s="26"/>
      <c r="N16" s="26" t="s">
        <v>8</v>
      </c>
      <c r="O16" s="26"/>
      <c r="Q16" s="28" t="s">
        <v>53</v>
      </c>
      <c r="R16" s="28"/>
    </row>
    <row r="17" spans="1:18" ht="19.5" customHeight="1" x14ac:dyDescent="0.2">
      <c r="A17" s="26"/>
      <c r="B17" s="30">
        <v>44501</v>
      </c>
      <c r="C17" s="30"/>
      <c r="D17" s="30">
        <v>44508</v>
      </c>
      <c r="E17" s="30"/>
      <c r="F17" s="30">
        <v>44515</v>
      </c>
      <c r="G17" s="30"/>
      <c r="H17" s="30">
        <v>44522</v>
      </c>
      <c r="I17" s="30"/>
      <c r="J17" s="30">
        <v>44529</v>
      </c>
      <c r="K17" s="30"/>
      <c r="L17" s="27" t="s">
        <v>9</v>
      </c>
      <c r="M17" s="27"/>
      <c r="N17" s="27" t="s">
        <v>9</v>
      </c>
      <c r="O17" s="27"/>
      <c r="Q17" s="30">
        <v>44193</v>
      </c>
      <c r="R17" s="30"/>
    </row>
    <row r="18" spans="1:18" ht="0.75" hidden="1" customHeight="1" x14ac:dyDescent="0.2">
      <c r="A18" s="26"/>
      <c r="B18" s="32"/>
      <c r="C18" s="32"/>
      <c r="D18" s="32"/>
      <c r="E18" s="32"/>
      <c r="F18" s="32"/>
      <c r="G18" s="32"/>
      <c r="H18" s="32"/>
      <c r="I18" s="32"/>
      <c r="J18" s="14"/>
      <c r="K18" s="14"/>
      <c r="L18" s="27"/>
      <c r="M18" s="27"/>
      <c r="N18" s="27"/>
      <c r="O18" s="27"/>
      <c r="Q18" s="32"/>
      <c r="R18" s="32"/>
    </row>
    <row r="19" spans="1:18" ht="15" x14ac:dyDescent="0.25">
      <c r="A19" s="8" t="s">
        <v>20</v>
      </c>
      <c r="B19" s="52">
        <v>19290</v>
      </c>
      <c r="C19" s="52"/>
      <c r="D19" s="52">
        <v>19290</v>
      </c>
      <c r="E19" s="52"/>
      <c r="F19" s="52">
        <v>19290</v>
      </c>
      <c r="G19" s="52"/>
      <c r="H19" s="52">
        <v>19290</v>
      </c>
      <c r="I19" s="52"/>
      <c r="J19" s="52">
        <v>19290</v>
      </c>
      <c r="K19" s="52"/>
      <c r="L19" s="53">
        <f t="shared" ref="L19:L27" si="3">J19/B19*100-100</f>
        <v>0</v>
      </c>
      <c r="M19" s="53"/>
      <c r="N19" s="53">
        <f t="shared" ref="N19:N27" si="4">H19/Q19*100-100</f>
        <v>14.821428571428569</v>
      </c>
      <c r="O19" s="53"/>
      <c r="P19" s="16"/>
      <c r="Q19" s="52">
        <v>16800</v>
      </c>
      <c r="R19" s="52"/>
    </row>
    <row r="20" spans="1:18" ht="15" x14ac:dyDescent="0.25">
      <c r="A20" s="13" t="s">
        <v>13</v>
      </c>
      <c r="B20" s="52">
        <v>16800</v>
      </c>
      <c r="C20" s="52"/>
      <c r="D20" s="52">
        <v>16800</v>
      </c>
      <c r="E20" s="52"/>
      <c r="F20" s="52">
        <v>16800</v>
      </c>
      <c r="G20" s="52"/>
      <c r="H20" s="52">
        <v>16800</v>
      </c>
      <c r="I20" s="52"/>
      <c r="J20" s="52">
        <v>16800</v>
      </c>
      <c r="K20" s="52"/>
      <c r="L20" s="53">
        <f t="shared" si="3"/>
        <v>0</v>
      </c>
      <c r="M20" s="53"/>
      <c r="N20" s="53">
        <f t="shared" si="4"/>
        <v>19.148936170212764</v>
      </c>
      <c r="O20" s="53"/>
      <c r="P20" s="16"/>
      <c r="Q20" s="52">
        <v>14100</v>
      </c>
      <c r="R20" s="52"/>
    </row>
    <row r="21" spans="1:18" ht="15" x14ac:dyDescent="0.25">
      <c r="A21" s="13" t="s">
        <v>14</v>
      </c>
      <c r="B21" s="52">
        <v>22410</v>
      </c>
      <c r="C21" s="52"/>
      <c r="D21" s="52">
        <v>22410</v>
      </c>
      <c r="E21" s="52"/>
      <c r="F21" s="52">
        <v>22410</v>
      </c>
      <c r="G21" s="52"/>
      <c r="H21" s="52">
        <v>22410</v>
      </c>
      <c r="I21" s="52"/>
      <c r="J21" s="52">
        <v>22410</v>
      </c>
      <c r="K21" s="52"/>
      <c r="L21" s="53">
        <f t="shared" si="3"/>
        <v>0</v>
      </c>
      <c r="M21" s="53"/>
      <c r="N21" s="53">
        <f t="shared" si="4"/>
        <v>16.71875</v>
      </c>
      <c r="O21" s="53"/>
      <c r="P21" s="16"/>
      <c r="Q21" s="52">
        <v>19200</v>
      </c>
      <c r="R21" s="52"/>
    </row>
    <row r="22" spans="1:18" ht="15.75" x14ac:dyDescent="0.25">
      <c r="A22" s="51" t="s">
        <v>32</v>
      </c>
      <c r="B22" s="52">
        <v>21500</v>
      </c>
      <c r="C22" s="52"/>
      <c r="D22" s="52">
        <v>21500</v>
      </c>
      <c r="E22" s="52"/>
      <c r="F22" s="52">
        <v>21500</v>
      </c>
      <c r="G22" s="52"/>
      <c r="H22" s="52">
        <v>21500</v>
      </c>
      <c r="I22" s="52"/>
      <c r="J22" s="52">
        <v>21500</v>
      </c>
      <c r="K22" s="52"/>
      <c r="L22" s="53">
        <f t="shared" si="3"/>
        <v>0</v>
      </c>
      <c r="M22" s="53"/>
      <c r="N22" s="53">
        <f t="shared" si="4"/>
        <v>17.486338797814199</v>
      </c>
      <c r="O22" s="53"/>
      <c r="P22" s="16"/>
      <c r="Q22" s="54">
        <v>18300</v>
      </c>
      <c r="R22" s="54"/>
    </row>
    <row r="23" spans="1:18" ht="15.75" x14ac:dyDescent="0.25">
      <c r="A23" s="13" t="s">
        <v>13</v>
      </c>
      <c r="B23" s="52">
        <v>21500</v>
      </c>
      <c r="C23" s="52"/>
      <c r="D23" s="52">
        <v>21500</v>
      </c>
      <c r="E23" s="52"/>
      <c r="F23" s="52">
        <v>21500</v>
      </c>
      <c r="G23" s="52"/>
      <c r="H23" s="52">
        <v>21500</v>
      </c>
      <c r="I23" s="52"/>
      <c r="J23" s="52">
        <v>21500</v>
      </c>
      <c r="K23" s="52"/>
      <c r="L23" s="53">
        <f t="shared" si="3"/>
        <v>0</v>
      </c>
      <c r="M23" s="53"/>
      <c r="N23" s="53">
        <f t="shared" si="4"/>
        <v>17.486338797814199</v>
      </c>
      <c r="O23" s="53"/>
      <c r="P23" s="16"/>
      <c r="Q23" s="54">
        <v>18300</v>
      </c>
      <c r="R23" s="54"/>
    </row>
    <row r="24" spans="1:18" ht="15.75" x14ac:dyDescent="0.25">
      <c r="A24" s="13" t="s">
        <v>14</v>
      </c>
      <c r="B24" s="52">
        <v>21500</v>
      </c>
      <c r="C24" s="52"/>
      <c r="D24" s="52">
        <v>21500</v>
      </c>
      <c r="E24" s="52"/>
      <c r="F24" s="52">
        <v>21500</v>
      </c>
      <c r="G24" s="52"/>
      <c r="H24" s="52">
        <v>21500</v>
      </c>
      <c r="I24" s="52"/>
      <c r="J24" s="52">
        <v>21500</v>
      </c>
      <c r="K24" s="52"/>
      <c r="L24" s="53">
        <f t="shared" si="3"/>
        <v>0</v>
      </c>
      <c r="M24" s="53"/>
      <c r="N24" s="53">
        <f t="shared" si="4"/>
        <v>17.486338797814199</v>
      </c>
      <c r="O24" s="53"/>
      <c r="P24" s="16"/>
      <c r="Q24" s="54">
        <v>18300</v>
      </c>
      <c r="R24" s="54"/>
    </row>
    <row r="25" spans="1:18" ht="15" x14ac:dyDescent="0.25">
      <c r="A25" s="51" t="s">
        <v>33</v>
      </c>
      <c r="B25" s="52">
        <v>19091</v>
      </c>
      <c r="C25" s="52"/>
      <c r="D25" s="52">
        <v>19091</v>
      </c>
      <c r="E25" s="52"/>
      <c r="F25" s="52">
        <v>19091</v>
      </c>
      <c r="G25" s="52"/>
      <c r="H25" s="52">
        <v>19091</v>
      </c>
      <c r="I25" s="52"/>
      <c r="J25" s="52">
        <v>19091</v>
      </c>
      <c r="K25" s="52"/>
      <c r="L25" s="53">
        <f t="shared" si="3"/>
        <v>0</v>
      </c>
      <c r="M25" s="53"/>
      <c r="N25" s="53">
        <f t="shared" si="4"/>
        <v>29.430508474576271</v>
      </c>
      <c r="O25" s="53"/>
      <c r="P25" s="16"/>
      <c r="Q25" s="52">
        <v>14750</v>
      </c>
      <c r="R25" s="52"/>
    </row>
    <row r="26" spans="1:18" ht="15" x14ac:dyDescent="0.25">
      <c r="A26" s="13" t="s">
        <v>13</v>
      </c>
      <c r="B26" s="52">
        <v>19091</v>
      </c>
      <c r="C26" s="52"/>
      <c r="D26" s="52">
        <v>19091</v>
      </c>
      <c r="E26" s="52"/>
      <c r="F26" s="52">
        <v>19091</v>
      </c>
      <c r="G26" s="52"/>
      <c r="H26" s="52">
        <v>19091</v>
      </c>
      <c r="I26" s="52"/>
      <c r="J26" s="52">
        <v>19091</v>
      </c>
      <c r="K26" s="52"/>
      <c r="L26" s="53">
        <f t="shared" si="3"/>
        <v>0</v>
      </c>
      <c r="M26" s="53"/>
      <c r="N26" s="53">
        <f t="shared" si="4"/>
        <v>39.554093567251471</v>
      </c>
      <c r="O26" s="53"/>
      <c r="P26" s="16"/>
      <c r="Q26" s="52">
        <v>13680</v>
      </c>
      <c r="R26" s="52"/>
    </row>
    <row r="27" spans="1:18" ht="15" x14ac:dyDescent="0.25">
      <c r="A27" s="13" t="s">
        <v>14</v>
      </c>
      <c r="B27" s="52">
        <v>19091</v>
      </c>
      <c r="C27" s="52"/>
      <c r="D27" s="52">
        <v>19091</v>
      </c>
      <c r="E27" s="52"/>
      <c r="F27" s="52">
        <v>19091</v>
      </c>
      <c r="G27" s="52"/>
      <c r="H27" s="52">
        <v>19091</v>
      </c>
      <c r="I27" s="52"/>
      <c r="J27" s="52">
        <v>19091</v>
      </c>
      <c r="K27" s="52"/>
      <c r="L27" s="53">
        <f t="shared" si="3"/>
        <v>0</v>
      </c>
      <c r="M27" s="53"/>
      <c r="N27" s="53">
        <f t="shared" si="4"/>
        <v>20.676359039190899</v>
      </c>
      <c r="O27" s="53"/>
      <c r="P27" s="16"/>
      <c r="Q27" s="52">
        <v>15820</v>
      </c>
      <c r="R27" s="52"/>
    </row>
    <row r="28" spans="1:18" ht="14.25" x14ac:dyDescent="0.2">
      <c r="A28" s="8"/>
      <c r="B28" s="55">
        <f>(B19+B22+B25)/3</f>
        <v>19960.333333333332</v>
      </c>
      <c r="C28" s="55"/>
      <c r="D28" s="55">
        <f>(D19+D22+D25)/3</f>
        <v>19960.333333333332</v>
      </c>
      <c r="E28" s="55"/>
      <c r="F28" s="55">
        <f>(F19+F22+F25)/3</f>
        <v>19960.333333333332</v>
      </c>
      <c r="G28" s="55"/>
      <c r="H28" s="55">
        <f>(H19+H22+H25)/3</f>
        <v>19960.333333333332</v>
      </c>
      <c r="I28" s="55"/>
      <c r="J28" s="55">
        <f>(J19+J22+J25)/3</f>
        <v>19960.333333333332</v>
      </c>
      <c r="K28" s="55"/>
      <c r="L28" s="32"/>
      <c r="M28" s="32"/>
      <c r="N28" s="32"/>
      <c r="O28" s="32"/>
      <c r="P28" s="16"/>
      <c r="Q28" s="32"/>
      <c r="R28" s="32"/>
    </row>
  </sheetData>
  <mergeCells count="117">
    <mergeCell ref="N27:O27"/>
    <mergeCell ref="Q27:R27"/>
    <mergeCell ref="B28:C28"/>
    <mergeCell ref="D28:E28"/>
    <mergeCell ref="F28:G28"/>
    <mergeCell ref="H28:I28"/>
    <mergeCell ref="J28:K28"/>
    <mergeCell ref="L28:O28"/>
    <mergeCell ref="Q28:R28"/>
    <mergeCell ref="B27:C27"/>
    <mergeCell ref="D27:E27"/>
    <mergeCell ref="F27:G27"/>
    <mergeCell ref="H27:I27"/>
    <mergeCell ref="J27:K27"/>
    <mergeCell ref="L27:M27"/>
    <mergeCell ref="N25:O25"/>
    <mergeCell ref="Q25:R25"/>
    <mergeCell ref="B26:C26"/>
    <mergeCell ref="D26:E26"/>
    <mergeCell ref="F26:G26"/>
    <mergeCell ref="H26:I26"/>
    <mergeCell ref="J26:K26"/>
    <mergeCell ref="L26:M26"/>
    <mergeCell ref="N26:O26"/>
    <mergeCell ref="Q26:R26"/>
    <mergeCell ref="B25:C25"/>
    <mergeCell ref="D25:E25"/>
    <mergeCell ref="F25:G25"/>
    <mergeCell ref="H25:I25"/>
    <mergeCell ref="J25:K25"/>
    <mergeCell ref="L25:M25"/>
    <mergeCell ref="N23:O23"/>
    <mergeCell ref="Q23:R23"/>
    <mergeCell ref="B24:C24"/>
    <mergeCell ref="D24:E24"/>
    <mergeCell ref="F24:G24"/>
    <mergeCell ref="H24:I24"/>
    <mergeCell ref="J24:K24"/>
    <mergeCell ref="L24:M24"/>
    <mergeCell ref="N24:O24"/>
    <mergeCell ref="Q24:R24"/>
    <mergeCell ref="B23:C23"/>
    <mergeCell ref="D23:E23"/>
    <mergeCell ref="F23:G23"/>
    <mergeCell ref="H23:I23"/>
    <mergeCell ref="J23:K23"/>
    <mergeCell ref="L23:M23"/>
    <mergeCell ref="N21:O21"/>
    <mergeCell ref="Q21:R21"/>
    <mergeCell ref="B22:C22"/>
    <mergeCell ref="D22:E22"/>
    <mergeCell ref="F22:G22"/>
    <mergeCell ref="H22:I22"/>
    <mergeCell ref="J22:K22"/>
    <mergeCell ref="L22:M22"/>
    <mergeCell ref="N22:O22"/>
    <mergeCell ref="Q22:R22"/>
    <mergeCell ref="B21:C21"/>
    <mergeCell ref="D21:E21"/>
    <mergeCell ref="F21:G21"/>
    <mergeCell ref="H21:I21"/>
    <mergeCell ref="J21:K21"/>
    <mergeCell ref="L21:M21"/>
    <mergeCell ref="N19:O19"/>
    <mergeCell ref="Q19:R19"/>
    <mergeCell ref="B20:C20"/>
    <mergeCell ref="D20:E20"/>
    <mergeCell ref="F20:G20"/>
    <mergeCell ref="H20:I20"/>
    <mergeCell ref="J20:K20"/>
    <mergeCell ref="L20:M20"/>
    <mergeCell ref="N20:O20"/>
    <mergeCell ref="Q20:R20"/>
    <mergeCell ref="B19:C19"/>
    <mergeCell ref="D19:E19"/>
    <mergeCell ref="F19:G19"/>
    <mergeCell ref="H19:I19"/>
    <mergeCell ref="J19:K19"/>
    <mergeCell ref="L19:M19"/>
    <mergeCell ref="Q17:R17"/>
    <mergeCell ref="B18:C18"/>
    <mergeCell ref="D18:E18"/>
    <mergeCell ref="F18:G18"/>
    <mergeCell ref="H18:I18"/>
    <mergeCell ref="Q18:R18"/>
    <mergeCell ref="D17:E17"/>
    <mergeCell ref="F17:G17"/>
    <mergeCell ref="H17:I17"/>
    <mergeCell ref="J17:K17"/>
    <mergeCell ref="L17:M18"/>
    <mergeCell ref="N17:O18"/>
    <mergeCell ref="Q6:R6"/>
    <mergeCell ref="Q14:R14"/>
    <mergeCell ref="A15:A18"/>
    <mergeCell ref="B15:O15"/>
    <mergeCell ref="Q15:R15"/>
    <mergeCell ref="B16:K16"/>
    <mergeCell ref="L16:M16"/>
    <mergeCell ref="N16:O16"/>
    <mergeCell ref="Q16:R16"/>
    <mergeCell ref="B17:C17"/>
    <mergeCell ref="D6:E6"/>
    <mergeCell ref="F6:G6"/>
    <mergeCell ref="H6:I6"/>
    <mergeCell ref="J6:K6"/>
    <mergeCell ref="L6:M6"/>
    <mergeCell ref="N6:O6"/>
    <mergeCell ref="A1:O1"/>
    <mergeCell ref="C2:H2"/>
    <mergeCell ref="I2:O2"/>
    <mergeCell ref="A4:A7"/>
    <mergeCell ref="B4:O4"/>
    <mergeCell ref="Q4:R5"/>
    <mergeCell ref="B5:K5"/>
    <mergeCell ref="L5:M5"/>
    <mergeCell ref="N5:O5"/>
    <mergeCell ref="B6:C6"/>
  </mergeCells>
  <pageMargins left="0.70826771653543308" right="0.70826771653543308" top="1.1417322834645671" bottom="1.1417322834645671" header="0.74803149606299213" footer="0.74803149606299213"/>
  <pageSetup paperSize="0" scale="87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workbookViewId="0"/>
  </sheetViews>
  <sheetFormatPr defaultRowHeight="13.9" x14ac:dyDescent="0.2"/>
  <cols>
    <col min="1" max="1" width="23.75" style="1" customWidth="1"/>
    <col min="2" max="2" width="7.25" style="1" customWidth="1"/>
    <col min="3" max="4" width="10.75" style="1" customWidth="1"/>
    <col min="5" max="5" width="10.125" style="1" customWidth="1"/>
    <col min="6" max="6" width="7.75" style="1" customWidth="1"/>
    <col min="7" max="7" width="9.375" style="1" customWidth="1"/>
    <col min="8" max="8" width="11.75" style="1" customWidth="1"/>
    <col min="9" max="10" width="10.75" style="1" customWidth="1"/>
    <col min="11" max="11" width="10" style="1" customWidth="1"/>
    <col min="12" max="12" width="9" style="1" customWidth="1"/>
    <col min="13" max="1017" width="8.125" style="1" customWidth="1"/>
    <col min="1018" max="1025" width="8.125" style="2" customWidth="1"/>
    <col min="1026" max="1026" width="9" customWidth="1"/>
  </cols>
  <sheetData>
    <row r="1" spans="1:12" ht="14.25" x14ac:dyDescent="0.2">
      <c r="A1" s="23" t="s">
        <v>54</v>
      </c>
      <c r="B1" s="23"/>
      <c r="C1" s="23"/>
      <c r="D1" s="23"/>
      <c r="E1" s="23"/>
      <c r="F1" s="23"/>
      <c r="G1" s="23"/>
      <c r="H1" s="23"/>
      <c r="I1" s="56"/>
      <c r="J1" s="56"/>
      <c r="K1" s="56"/>
      <c r="L1" s="56"/>
    </row>
    <row r="2" spans="1:12" ht="14.25" x14ac:dyDescent="0.2">
      <c r="A2" s="24" t="s">
        <v>55</v>
      </c>
      <c r="B2" s="24"/>
      <c r="C2" s="24"/>
      <c r="D2" s="24"/>
      <c r="E2" s="24"/>
      <c r="F2" s="24"/>
      <c r="G2" s="24"/>
      <c r="H2" s="24"/>
      <c r="I2" s="56"/>
      <c r="J2" s="56"/>
      <c r="K2" s="56"/>
      <c r="L2" s="56"/>
    </row>
    <row r="3" spans="1:12" ht="14.25" x14ac:dyDescent="0.2">
      <c r="A3" s="3"/>
      <c r="B3" s="25" t="s">
        <v>26</v>
      </c>
      <c r="C3" s="25"/>
      <c r="D3" s="25"/>
      <c r="E3" s="25"/>
      <c r="F3" s="25"/>
      <c r="G3" s="25"/>
      <c r="H3" s="25"/>
      <c r="I3" s="56"/>
      <c r="J3" s="56"/>
      <c r="K3" s="56"/>
      <c r="L3" s="56"/>
    </row>
    <row r="4" spans="1:12" ht="15" customHeight="1" x14ac:dyDescent="0.2">
      <c r="A4" s="26" t="s">
        <v>3</v>
      </c>
      <c r="B4" s="27" t="s">
        <v>56</v>
      </c>
      <c r="C4" s="27"/>
      <c r="D4" s="27"/>
      <c r="E4" s="27"/>
      <c r="F4" s="27"/>
      <c r="G4" s="27"/>
      <c r="H4" s="27"/>
      <c r="I4" s="57"/>
      <c r="J4" s="58"/>
      <c r="K4" s="28" t="s">
        <v>57</v>
      </c>
      <c r="L4" s="59"/>
    </row>
    <row r="5" spans="1:12" ht="59.65" customHeight="1" x14ac:dyDescent="0.2">
      <c r="A5" s="26"/>
      <c r="B5" s="26" t="s">
        <v>58</v>
      </c>
      <c r="C5" s="26"/>
      <c r="D5" s="26"/>
      <c r="E5" s="26"/>
      <c r="F5" s="26"/>
      <c r="G5" s="5" t="s">
        <v>7</v>
      </c>
      <c r="H5" s="5" t="s">
        <v>8</v>
      </c>
      <c r="I5" s="57"/>
      <c r="J5" s="58"/>
      <c r="K5" s="28"/>
      <c r="L5" s="59"/>
    </row>
    <row r="6" spans="1:12" ht="12.75" customHeight="1" x14ac:dyDescent="0.2">
      <c r="A6" s="26"/>
      <c r="B6" s="36">
        <v>44501</v>
      </c>
      <c r="C6" s="36">
        <v>44508</v>
      </c>
      <c r="D6" s="36">
        <v>44515</v>
      </c>
      <c r="E6" s="36">
        <v>44522</v>
      </c>
      <c r="F6" s="36">
        <v>44529</v>
      </c>
      <c r="G6" s="6" t="s">
        <v>9</v>
      </c>
      <c r="H6" s="6" t="s">
        <v>9</v>
      </c>
      <c r="I6" s="57"/>
      <c r="J6" s="58"/>
      <c r="K6" s="36">
        <v>44193</v>
      </c>
      <c r="L6" s="60"/>
    </row>
    <row r="7" spans="1:12" ht="0.75" hidden="1" customHeight="1" x14ac:dyDescent="0.2">
      <c r="A7" s="26"/>
      <c r="B7" s="61"/>
      <c r="C7" s="61"/>
      <c r="D7" s="61"/>
      <c r="E7" s="62"/>
      <c r="F7" s="62"/>
      <c r="G7" s="6"/>
      <c r="H7" s="6"/>
      <c r="I7" s="57"/>
      <c r="J7" s="58"/>
      <c r="K7" s="62"/>
      <c r="L7" s="60"/>
    </row>
    <row r="8" spans="1:12" ht="14.25" x14ac:dyDescent="0.2">
      <c r="A8" s="8" t="s">
        <v>59</v>
      </c>
      <c r="B8" s="7">
        <v>37970</v>
      </c>
      <c r="C8" s="7">
        <v>39290</v>
      </c>
      <c r="D8" s="7">
        <v>39530</v>
      </c>
      <c r="E8" s="7">
        <v>40030</v>
      </c>
      <c r="F8" s="7">
        <v>39900</v>
      </c>
      <c r="G8" s="15">
        <f t="shared" ref="G8:G22" si="0">F8/B8*100-100</f>
        <v>5.0829602317619162</v>
      </c>
      <c r="H8" s="10">
        <f t="shared" ref="H8:H22" si="1">E8/K8*100-100</f>
        <v>11.815642458100555</v>
      </c>
      <c r="I8" s="57"/>
      <c r="J8" s="58"/>
      <c r="K8" s="7">
        <v>35800</v>
      </c>
      <c r="L8" s="63"/>
    </row>
    <row r="9" spans="1:12" ht="14.25" x14ac:dyDescent="0.2">
      <c r="A9" s="13" t="s">
        <v>13</v>
      </c>
      <c r="B9" s="7">
        <v>25530</v>
      </c>
      <c r="C9" s="7">
        <v>26940</v>
      </c>
      <c r="D9" s="7">
        <v>26940</v>
      </c>
      <c r="E9" s="7">
        <v>27180</v>
      </c>
      <c r="F9" s="7">
        <v>27710</v>
      </c>
      <c r="G9" s="15">
        <f t="shared" si="0"/>
        <v>8.5389737563650527</v>
      </c>
      <c r="H9" s="10">
        <f t="shared" si="1"/>
        <v>25.833333333333329</v>
      </c>
      <c r="I9" s="57"/>
      <c r="J9" s="58"/>
      <c r="K9" s="7">
        <v>21600</v>
      </c>
      <c r="L9" s="63"/>
    </row>
    <row r="10" spans="1:12" ht="14.25" x14ac:dyDescent="0.2">
      <c r="A10" s="13" t="s">
        <v>14</v>
      </c>
      <c r="B10" s="7">
        <v>49460</v>
      </c>
      <c r="C10" s="7">
        <v>48690</v>
      </c>
      <c r="D10" s="7">
        <v>48120</v>
      </c>
      <c r="E10" s="7">
        <v>48330</v>
      </c>
      <c r="F10" s="7">
        <v>47720</v>
      </c>
      <c r="G10" s="15">
        <f t="shared" si="0"/>
        <v>-3.5179943388596939</v>
      </c>
      <c r="H10" s="10">
        <f t="shared" si="1"/>
        <v>5.5931833078435744</v>
      </c>
      <c r="I10" s="57"/>
      <c r="J10" s="58"/>
      <c r="K10" s="7">
        <v>45770</v>
      </c>
      <c r="L10" s="63"/>
    </row>
    <row r="11" spans="1:12" ht="14.25" x14ac:dyDescent="0.2">
      <c r="A11" s="8" t="s">
        <v>60</v>
      </c>
      <c r="B11" s="7">
        <v>27430</v>
      </c>
      <c r="C11" s="7">
        <v>27500</v>
      </c>
      <c r="D11" s="12">
        <v>27710</v>
      </c>
      <c r="E11" s="12">
        <v>29120</v>
      </c>
      <c r="F11" s="12">
        <v>29120</v>
      </c>
      <c r="G11" s="15">
        <f t="shared" si="0"/>
        <v>6.1611374407582957</v>
      </c>
      <c r="H11" s="10">
        <f t="shared" si="1"/>
        <v>2.1037868162692774</v>
      </c>
      <c r="I11" s="57"/>
      <c r="J11" s="58"/>
      <c r="K11" s="12">
        <v>28520</v>
      </c>
      <c r="L11" s="63"/>
    </row>
    <row r="12" spans="1:12" ht="14.25" x14ac:dyDescent="0.2">
      <c r="A12" s="13" t="s">
        <v>13</v>
      </c>
      <c r="B12" s="7">
        <v>21000</v>
      </c>
      <c r="C12" s="7">
        <v>21000</v>
      </c>
      <c r="D12" s="12">
        <v>21000</v>
      </c>
      <c r="E12" s="12">
        <v>21000</v>
      </c>
      <c r="F12" s="12">
        <v>21000</v>
      </c>
      <c r="G12" s="15">
        <f t="shared" si="0"/>
        <v>0</v>
      </c>
      <c r="H12" s="10">
        <f t="shared" si="1"/>
        <v>-1.8691588785046775</v>
      </c>
      <c r="I12" s="57"/>
      <c r="J12" s="58"/>
      <c r="K12" s="12">
        <v>21400</v>
      </c>
      <c r="L12" s="63"/>
    </row>
    <row r="13" spans="1:12" ht="14.25" x14ac:dyDescent="0.2">
      <c r="A13" s="13" t="s">
        <v>14</v>
      </c>
      <c r="B13" s="7">
        <v>33300</v>
      </c>
      <c r="C13" s="7">
        <v>31700</v>
      </c>
      <c r="D13" s="12">
        <v>32730</v>
      </c>
      <c r="E13" s="12">
        <v>33200</v>
      </c>
      <c r="F13" s="12">
        <v>33200</v>
      </c>
      <c r="G13" s="15">
        <f t="shared" si="0"/>
        <v>-0.3003003003003073</v>
      </c>
      <c r="H13" s="10">
        <f t="shared" si="1"/>
        <v>4.3368950345694373</v>
      </c>
      <c r="I13" s="57"/>
      <c r="J13" s="58"/>
      <c r="K13" s="12">
        <v>31820</v>
      </c>
      <c r="L13" s="63"/>
    </row>
    <row r="14" spans="1:12" ht="15" customHeight="1" x14ac:dyDescent="0.2">
      <c r="A14" s="64" t="s">
        <v>61</v>
      </c>
      <c r="B14" s="7">
        <v>30460</v>
      </c>
      <c r="C14" s="7">
        <v>30800</v>
      </c>
      <c r="D14" s="7">
        <v>30720</v>
      </c>
      <c r="E14" s="7">
        <v>30670</v>
      </c>
      <c r="F14" s="7">
        <v>31500</v>
      </c>
      <c r="G14" s="15">
        <f t="shared" si="0"/>
        <v>3.4143138542350471</v>
      </c>
      <c r="H14" s="10">
        <f t="shared" si="1"/>
        <v>4.1779891304347956</v>
      </c>
      <c r="I14" s="57"/>
      <c r="J14" s="58"/>
      <c r="K14" s="7">
        <v>29440</v>
      </c>
      <c r="L14" s="63"/>
    </row>
    <row r="15" spans="1:12" ht="14.25" x14ac:dyDescent="0.2">
      <c r="A15" s="13" t="s">
        <v>13</v>
      </c>
      <c r="B15" s="7">
        <v>28000</v>
      </c>
      <c r="C15" s="7">
        <v>28000</v>
      </c>
      <c r="D15" s="7">
        <v>28000</v>
      </c>
      <c r="E15" s="7">
        <v>28000</v>
      </c>
      <c r="F15" s="7">
        <v>31500</v>
      </c>
      <c r="G15" s="15">
        <f t="shared" si="0"/>
        <v>12.5</v>
      </c>
      <c r="H15" s="10">
        <f t="shared" si="1"/>
        <v>-3.448275862068968</v>
      </c>
      <c r="I15" s="57"/>
      <c r="J15" s="58"/>
      <c r="K15" s="7">
        <v>29000</v>
      </c>
      <c r="L15" s="63"/>
    </row>
    <row r="16" spans="1:12" ht="14.25" x14ac:dyDescent="0.2">
      <c r="A16" s="13" t="s">
        <v>14</v>
      </c>
      <c r="B16" s="7">
        <v>31500</v>
      </c>
      <c r="C16" s="7">
        <v>31500</v>
      </c>
      <c r="D16" s="7">
        <v>31500</v>
      </c>
      <c r="E16" s="7">
        <v>31500</v>
      </c>
      <c r="F16" s="7">
        <v>31500</v>
      </c>
      <c r="G16" s="15">
        <f t="shared" si="0"/>
        <v>0</v>
      </c>
      <c r="H16" s="10">
        <f t="shared" si="1"/>
        <v>5</v>
      </c>
      <c r="I16" s="56"/>
      <c r="J16" s="58"/>
      <c r="K16" s="7">
        <v>30000</v>
      </c>
      <c r="L16" s="63"/>
    </row>
    <row r="17" spans="1:12" ht="14.25" x14ac:dyDescent="0.2">
      <c r="A17" s="8" t="s">
        <v>62</v>
      </c>
      <c r="B17" s="7">
        <v>30380</v>
      </c>
      <c r="C17" s="7">
        <v>30380</v>
      </c>
      <c r="D17" s="7">
        <v>30380</v>
      </c>
      <c r="E17" s="7">
        <v>30380</v>
      </c>
      <c r="F17" s="7">
        <v>30380</v>
      </c>
      <c r="G17" s="15">
        <f t="shared" si="0"/>
        <v>0</v>
      </c>
      <c r="H17" s="10">
        <f t="shared" si="1"/>
        <v>-4.7648902821316597</v>
      </c>
      <c r="I17" s="56"/>
      <c r="J17" s="58"/>
      <c r="K17" s="7">
        <v>31900</v>
      </c>
      <c r="L17" s="63"/>
    </row>
    <row r="18" spans="1:12" ht="14.25" x14ac:dyDescent="0.2">
      <c r="A18" s="13" t="s">
        <v>13</v>
      </c>
      <c r="B18" s="7">
        <v>27000</v>
      </c>
      <c r="C18" s="7">
        <v>27000</v>
      </c>
      <c r="D18" s="7">
        <v>27000</v>
      </c>
      <c r="E18" s="7">
        <v>27000</v>
      </c>
      <c r="F18" s="7">
        <v>27000</v>
      </c>
      <c r="G18" s="15">
        <f t="shared" si="0"/>
        <v>0</v>
      </c>
      <c r="H18" s="10">
        <f t="shared" si="1"/>
        <v>-15.360501567398117</v>
      </c>
      <c r="I18" s="56"/>
      <c r="J18" s="58"/>
      <c r="K18" s="7">
        <v>31900</v>
      </c>
      <c r="L18" s="63"/>
    </row>
    <row r="19" spans="1:12" ht="14.25" x14ac:dyDescent="0.2">
      <c r="A19" s="13" t="s">
        <v>14</v>
      </c>
      <c r="B19" s="7">
        <v>33750</v>
      </c>
      <c r="C19" s="7">
        <v>33750</v>
      </c>
      <c r="D19" s="7">
        <v>33750</v>
      </c>
      <c r="E19" s="7">
        <v>33750</v>
      </c>
      <c r="F19" s="7">
        <v>33750</v>
      </c>
      <c r="G19" s="15">
        <f t="shared" si="0"/>
        <v>0</v>
      </c>
      <c r="H19" s="10">
        <f t="shared" si="1"/>
        <v>5.7993730407523572</v>
      </c>
      <c r="I19" s="56"/>
      <c r="J19" s="58"/>
      <c r="K19" s="7">
        <v>31900</v>
      </c>
      <c r="L19" s="63"/>
    </row>
    <row r="20" spans="1:12" ht="24" x14ac:dyDescent="0.2">
      <c r="A20" s="37" t="s">
        <v>63</v>
      </c>
      <c r="B20" s="65">
        <v>33620</v>
      </c>
      <c r="C20" s="65">
        <v>33620</v>
      </c>
      <c r="D20" s="65">
        <v>34630</v>
      </c>
      <c r="E20" s="65">
        <v>35090</v>
      </c>
      <c r="F20" s="65">
        <v>35270</v>
      </c>
      <c r="G20" s="15">
        <f t="shared" si="0"/>
        <v>4.9077929803688249</v>
      </c>
      <c r="H20" s="10">
        <f t="shared" si="1"/>
        <v>5.6927710843373518</v>
      </c>
      <c r="I20" s="56"/>
      <c r="J20" s="58"/>
      <c r="K20" s="65">
        <v>33200</v>
      </c>
      <c r="L20" s="63"/>
    </row>
    <row r="21" spans="1:12" ht="14.25" x14ac:dyDescent="0.2">
      <c r="A21" s="13" t="s">
        <v>13</v>
      </c>
      <c r="B21" s="65">
        <v>31730</v>
      </c>
      <c r="C21" s="65">
        <v>31730</v>
      </c>
      <c r="D21" s="65">
        <v>33000</v>
      </c>
      <c r="E21" s="65">
        <v>33550</v>
      </c>
      <c r="F21" s="65">
        <v>34650</v>
      </c>
      <c r="G21" s="15">
        <f t="shared" si="0"/>
        <v>9.2026473369051445</v>
      </c>
      <c r="H21" s="10">
        <f t="shared" si="1"/>
        <v>7.0175438596491233</v>
      </c>
      <c r="I21" s="56"/>
      <c r="J21" s="58"/>
      <c r="K21" s="65">
        <v>31350</v>
      </c>
      <c r="L21" s="63"/>
    </row>
    <row r="22" spans="1:12" ht="14.25" x14ac:dyDescent="0.2">
      <c r="A22" s="13" t="s">
        <v>14</v>
      </c>
      <c r="B22" s="65">
        <v>34140</v>
      </c>
      <c r="C22" s="65">
        <v>34140</v>
      </c>
      <c r="D22" s="65">
        <v>35200</v>
      </c>
      <c r="E22" s="65">
        <v>35670</v>
      </c>
      <c r="F22" s="65">
        <v>35750</v>
      </c>
      <c r="G22" s="15">
        <f t="shared" si="0"/>
        <v>4.7158758055067409</v>
      </c>
      <c r="H22" s="10">
        <f t="shared" si="1"/>
        <v>4.4815465729349739</v>
      </c>
      <c r="I22" s="56"/>
      <c r="J22" s="58"/>
      <c r="K22" s="65">
        <v>34140</v>
      </c>
      <c r="L22" s="63"/>
    </row>
    <row r="23" spans="1:12" ht="14.25" x14ac:dyDescent="0.2">
      <c r="A23" s="66"/>
      <c r="B23" s="67">
        <f>(B8+B11+B14+B17+B20)/5</f>
        <v>31972</v>
      </c>
      <c r="C23" s="67">
        <f>(C8+C11+C14+C17+C20)/5</f>
        <v>32318</v>
      </c>
      <c r="D23" s="67">
        <f>(D8+D11+D14+D17+D20)/5</f>
        <v>32594</v>
      </c>
      <c r="E23" s="67">
        <f>(E8+E11+E14+E17+E20)/5</f>
        <v>33058</v>
      </c>
      <c r="F23" s="67">
        <f>(F8+F11+F14+F17+F20)/5</f>
        <v>33234</v>
      </c>
      <c r="G23" s="32"/>
      <c r="H23" s="32"/>
      <c r="I23" s="56"/>
      <c r="J23" s="58"/>
      <c r="K23" s="68"/>
      <c r="L23" s="57"/>
    </row>
    <row r="24" spans="1:12" ht="15" customHeight="1" x14ac:dyDescent="0.2">
      <c r="A24" s="26" t="s">
        <v>3</v>
      </c>
      <c r="B24" s="27" t="s">
        <v>64</v>
      </c>
      <c r="C24" s="27"/>
      <c r="D24" s="27"/>
      <c r="E24" s="27"/>
      <c r="F24" s="27"/>
      <c r="G24" s="27"/>
      <c r="H24" s="27"/>
      <c r="I24" s="57"/>
      <c r="J24" s="58"/>
      <c r="K24" s="28" t="s">
        <v>65</v>
      </c>
      <c r="L24" s="59"/>
    </row>
    <row r="25" spans="1:12" ht="68.25" customHeight="1" x14ac:dyDescent="0.2">
      <c r="A25" s="26"/>
      <c r="B25" s="26" t="s">
        <v>66</v>
      </c>
      <c r="C25" s="26"/>
      <c r="D25" s="26"/>
      <c r="E25" s="26"/>
      <c r="F25" s="5"/>
      <c r="G25" s="5" t="s">
        <v>7</v>
      </c>
      <c r="H25" s="5" t="s">
        <v>8</v>
      </c>
      <c r="I25" s="57"/>
      <c r="J25" s="58"/>
      <c r="K25" s="28"/>
      <c r="L25" s="59"/>
    </row>
    <row r="26" spans="1:12" ht="13.5" customHeight="1" x14ac:dyDescent="0.2">
      <c r="A26" s="26"/>
      <c r="B26" s="36">
        <v>44501</v>
      </c>
      <c r="C26" s="36">
        <v>44508</v>
      </c>
      <c r="D26" s="36">
        <v>44515</v>
      </c>
      <c r="E26" s="36">
        <v>44522</v>
      </c>
      <c r="F26" s="36">
        <v>44529</v>
      </c>
      <c r="G26" s="6" t="s">
        <v>9</v>
      </c>
      <c r="H26" s="6" t="s">
        <v>9</v>
      </c>
      <c r="I26" s="57"/>
      <c r="J26" s="58"/>
      <c r="K26" s="36">
        <v>44193</v>
      </c>
      <c r="L26" s="60"/>
    </row>
    <row r="27" spans="1:12" ht="15" hidden="1" customHeight="1" x14ac:dyDescent="0.2">
      <c r="A27" s="26"/>
      <c r="B27" s="61">
        <v>42184</v>
      </c>
      <c r="C27" s="61">
        <v>42191</v>
      </c>
      <c r="D27" s="61">
        <v>42198</v>
      </c>
      <c r="E27" s="62">
        <v>42205</v>
      </c>
      <c r="F27" s="62"/>
      <c r="G27" s="6"/>
      <c r="H27" s="6"/>
      <c r="I27" s="57"/>
      <c r="J27" s="58"/>
      <c r="K27" s="69"/>
      <c r="L27" s="60"/>
    </row>
    <row r="28" spans="1:12" ht="14.25" x14ac:dyDescent="0.2">
      <c r="A28" s="8" t="s">
        <v>67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57"/>
      <c r="J28" s="58"/>
      <c r="K28" s="70">
        <v>0</v>
      </c>
      <c r="L28" s="63"/>
    </row>
    <row r="29" spans="1:12" ht="14.25" x14ac:dyDescent="0.2">
      <c r="A29" s="13" t="s">
        <v>13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57"/>
      <c r="J29" s="58"/>
      <c r="K29" s="70">
        <v>0</v>
      </c>
      <c r="L29" s="63"/>
    </row>
    <row r="30" spans="1:12" ht="14.25" x14ac:dyDescent="0.2">
      <c r="A30" s="13" t="s">
        <v>14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57"/>
      <c r="J30" s="58"/>
      <c r="K30" s="70">
        <v>0</v>
      </c>
      <c r="L30" s="63"/>
    </row>
    <row r="31" spans="1:12" ht="14.25" x14ac:dyDescent="0.2">
      <c r="A31" s="8" t="s">
        <v>60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57"/>
      <c r="J31" s="58"/>
      <c r="K31" s="70">
        <v>0</v>
      </c>
      <c r="L31" s="63"/>
    </row>
    <row r="32" spans="1:12" ht="14.25" x14ac:dyDescent="0.2">
      <c r="A32" s="13" t="s">
        <v>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57"/>
      <c r="J32" s="58"/>
      <c r="K32" s="70">
        <v>0</v>
      </c>
      <c r="L32" s="63"/>
    </row>
    <row r="33" spans="1:12" ht="14.25" x14ac:dyDescent="0.2">
      <c r="A33" s="13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57"/>
      <c r="J33" s="58"/>
      <c r="K33" s="70">
        <v>0</v>
      </c>
      <c r="L33" s="63"/>
    </row>
    <row r="34" spans="1:12" ht="14.25" x14ac:dyDescent="0.2">
      <c r="A34" s="64" t="s">
        <v>68</v>
      </c>
      <c r="B34" s="7">
        <v>0</v>
      </c>
      <c r="C34" s="7">
        <v>0</v>
      </c>
      <c r="D34" s="7">
        <v>0</v>
      </c>
      <c r="E34" s="7">
        <v>244000</v>
      </c>
      <c r="F34" s="7">
        <v>248000</v>
      </c>
      <c r="G34" s="7">
        <v>0</v>
      </c>
      <c r="H34" s="7">
        <v>0</v>
      </c>
      <c r="I34" s="57"/>
      <c r="J34" s="58"/>
      <c r="K34" s="70">
        <v>0</v>
      </c>
      <c r="L34" s="63"/>
    </row>
    <row r="35" spans="1:12" ht="14.25" x14ac:dyDescent="0.2">
      <c r="A35" s="13" t="s">
        <v>13</v>
      </c>
      <c r="B35" s="7">
        <v>0</v>
      </c>
      <c r="C35" s="7">
        <v>0</v>
      </c>
      <c r="D35" s="7">
        <v>0</v>
      </c>
      <c r="E35" s="7">
        <v>244000</v>
      </c>
      <c r="F35" s="7">
        <v>248000</v>
      </c>
      <c r="G35" s="7">
        <v>0</v>
      </c>
      <c r="H35" s="7">
        <v>0</v>
      </c>
      <c r="I35" s="57"/>
      <c r="J35" s="58"/>
      <c r="K35" s="70">
        <v>0</v>
      </c>
      <c r="L35" s="63"/>
    </row>
    <row r="36" spans="1:12" ht="14.25" x14ac:dyDescent="0.2">
      <c r="A36" s="13" t="s">
        <v>14</v>
      </c>
      <c r="B36" s="7">
        <v>0</v>
      </c>
      <c r="C36" s="7">
        <v>0</v>
      </c>
      <c r="D36" s="7">
        <v>0</v>
      </c>
      <c r="E36" s="7">
        <v>244000</v>
      </c>
      <c r="F36" s="7">
        <v>248000</v>
      </c>
      <c r="G36" s="7">
        <v>0</v>
      </c>
      <c r="H36" s="7">
        <v>0</v>
      </c>
      <c r="I36" s="56"/>
      <c r="J36" s="58"/>
      <c r="K36" s="70">
        <v>0</v>
      </c>
      <c r="L36" s="63"/>
    </row>
    <row r="37" spans="1:12" ht="14.25" x14ac:dyDescent="0.2">
      <c r="A37" s="8" t="s">
        <v>69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56"/>
      <c r="J37" s="58"/>
      <c r="K37" s="70">
        <v>0</v>
      </c>
      <c r="L37" s="63"/>
    </row>
    <row r="38" spans="1:12" ht="14.25" x14ac:dyDescent="0.2">
      <c r="A38" s="13" t="s">
        <v>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56"/>
      <c r="J38" s="58"/>
      <c r="K38" s="70">
        <v>0</v>
      </c>
      <c r="L38" s="63"/>
    </row>
    <row r="39" spans="1:12" ht="14.25" x14ac:dyDescent="0.2">
      <c r="A39" s="13" t="s">
        <v>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56"/>
      <c r="J39" s="58"/>
      <c r="K39" s="70">
        <v>0</v>
      </c>
      <c r="L39" s="63"/>
    </row>
    <row r="40" spans="1:12" ht="24" x14ac:dyDescent="0.2">
      <c r="A40" s="37" t="s">
        <v>63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">
        <v>0</v>
      </c>
      <c r="H40" s="7">
        <v>0</v>
      </c>
      <c r="I40" s="56"/>
      <c r="J40" s="58"/>
      <c r="K40" s="70">
        <v>0</v>
      </c>
      <c r="L40" s="63"/>
    </row>
    <row r="41" spans="1:12" ht="14.25" x14ac:dyDescent="0.2">
      <c r="A41" s="13" t="s">
        <v>13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">
        <v>0</v>
      </c>
      <c r="H41" s="7">
        <v>0</v>
      </c>
      <c r="I41" s="56"/>
      <c r="J41" s="58"/>
      <c r="K41" s="70">
        <v>0</v>
      </c>
      <c r="L41" s="63"/>
    </row>
    <row r="42" spans="1:12" ht="14.25" x14ac:dyDescent="0.2">
      <c r="A42" s="13" t="s">
        <v>14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">
        <v>0</v>
      </c>
      <c r="H42" s="7">
        <v>0</v>
      </c>
      <c r="I42" s="56"/>
      <c r="J42" s="58"/>
      <c r="K42" s="70">
        <v>0</v>
      </c>
      <c r="L42" s="63"/>
    </row>
    <row r="43" spans="1:12" ht="14.25" x14ac:dyDescent="0.2">
      <c r="A43" s="66"/>
      <c r="B43" s="71">
        <v>0</v>
      </c>
      <c r="C43" s="71">
        <v>0</v>
      </c>
      <c r="D43" s="71">
        <v>0</v>
      </c>
      <c r="E43" s="71">
        <v>244000</v>
      </c>
      <c r="F43" s="71">
        <v>248000</v>
      </c>
      <c r="G43" s="7">
        <v>0</v>
      </c>
      <c r="H43" s="71">
        <v>0</v>
      </c>
      <c r="I43" s="56"/>
      <c r="J43" s="58"/>
      <c r="K43" s="72">
        <v>0</v>
      </c>
      <c r="L43" s="57"/>
    </row>
  </sheetData>
  <mergeCells count="12">
    <mergeCell ref="G23:H23"/>
    <mergeCell ref="A24:A27"/>
    <mergeCell ref="B24:H24"/>
    <mergeCell ref="K24:K25"/>
    <mergeCell ref="B25:E25"/>
    <mergeCell ref="A1:H1"/>
    <mergeCell ref="A2:H2"/>
    <mergeCell ref="B3:H3"/>
    <mergeCell ref="A4:A7"/>
    <mergeCell ref="B4:H4"/>
    <mergeCell ref="K4:K5"/>
    <mergeCell ref="B5:F5"/>
  </mergeCells>
  <pageMargins left="0.70826771653543308" right="0.70826771653543308" top="1.1417322834645671" bottom="1.1417322834645671" header="0.74803149606299213" footer="0.74803149606299213"/>
  <pageSetup paperSize="0" scale="9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workbookViewId="0"/>
  </sheetViews>
  <sheetFormatPr defaultRowHeight="13.9" x14ac:dyDescent="0.2"/>
  <cols>
    <col min="1" max="1" width="19" style="56" customWidth="1"/>
    <col min="2" max="2" width="8.25" style="56" customWidth="1"/>
    <col min="3" max="4" width="9.375" style="56" customWidth="1"/>
    <col min="5" max="6" width="9.25" style="56" customWidth="1"/>
    <col min="7" max="7" width="14.125" style="56" customWidth="1"/>
    <col min="8" max="8" width="7.75" style="56" customWidth="1"/>
    <col min="9" max="10" width="10.75" style="56" customWidth="1"/>
    <col min="11" max="11" width="8.875" style="56" customWidth="1"/>
    <col min="12" max="13" width="10.75" style="56" customWidth="1"/>
    <col min="14" max="1017" width="8.125" style="56" customWidth="1"/>
    <col min="1018" max="1025" width="8.125" style="73" customWidth="1"/>
    <col min="1026" max="1026" width="9" customWidth="1"/>
  </cols>
  <sheetData>
    <row r="1" spans="1:12" ht="14.25" x14ac:dyDescent="0.2">
      <c r="A1" s="81" t="s">
        <v>70</v>
      </c>
      <c r="B1" s="81"/>
      <c r="C1" s="81"/>
      <c r="D1" s="81"/>
      <c r="E1" s="81"/>
      <c r="F1" s="81"/>
      <c r="G1" s="81"/>
      <c r="H1" s="81"/>
    </row>
    <row r="2" spans="1:12" ht="14.25" x14ac:dyDescent="0.2">
      <c r="A2" s="82" t="s">
        <v>71</v>
      </c>
      <c r="B2" s="82"/>
      <c r="C2" s="82"/>
      <c r="D2" s="82"/>
      <c r="E2" s="82"/>
      <c r="F2" s="82"/>
      <c r="G2" s="82"/>
      <c r="H2" s="82"/>
    </row>
    <row r="3" spans="1:12" ht="14.25" x14ac:dyDescent="0.2">
      <c r="A3" s="66"/>
      <c r="B3" s="83" t="s">
        <v>2</v>
      </c>
      <c r="C3" s="83"/>
      <c r="D3" s="83"/>
      <c r="E3" s="83"/>
      <c r="F3" s="83"/>
      <c r="G3" s="83"/>
      <c r="H3" s="66"/>
    </row>
    <row r="4" spans="1:12" ht="14.25" x14ac:dyDescent="0.2">
      <c r="A4" s="26" t="s">
        <v>72</v>
      </c>
      <c r="B4" s="27" t="s">
        <v>73</v>
      </c>
      <c r="C4" s="27"/>
      <c r="D4" s="27"/>
      <c r="E4" s="27"/>
      <c r="F4" s="27"/>
      <c r="G4" s="27"/>
      <c r="H4" s="27"/>
      <c r="I4" s="57"/>
      <c r="J4" s="58"/>
      <c r="K4" s="28" t="s">
        <v>74</v>
      </c>
      <c r="L4" s="59"/>
    </row>
    <row r="5" spans="1:12" ht="84" customHeight="1" x14ac:dyDescent="0.2">
      <c r="A5" s="26"/>
      <c r="B5" s="26" t="s">
        <v>75</v>
      </c>
      <c r="C5" s="26"/>
      <c r="D5" s="26"/>
      <c r="E5" s="26"/>
      <c r="F5" s="26"/>
      <c r="G5" s="5" t="s">
        <v>7</v>
      </c>
      <c r="H5" s="5" t="s">
        <v>8</v>
      </c>
      <c r="I5" s="57"/>
      <c r="J5" s="58"/>
      <c r="K5" s="28"/>
      <c r="L5" s="59"/>
    </row>
    <row r="6" spans="1:12" ht="14.25" x14ac:dyDescent="0.2">
      <c r="A6" s="26"/>
      <c r="B6" s="36">
        <v>44501</v>
      </c>
      <c r="C6" s="36">
        <v>44508</v>
      </c>
      <c r="D6" s="36">
        <v>44515</v>
      </c>
      <c r="E6" s="36">
        <v>44522</v>
      </c>
      <c r="F6" s="36">
        <v>44529</v>
      </c>
      <c r="G6" s="6" t="s">
        <v>9</v>
      </c>
      <c r="H6" s="6" t="s">
        <v>9</v>
      </c>
      <c r="J6" s="58"/>
      <c r="K6" s="36">
        <v>44193</v>
      </c>
      <c r="L6" s="60"/>
    </row>
    <row r="7" spans="1:12" ht="15.6" customHeight="1" x14ac:dyDescent="0.2">
      <c r="A7" s="8" t="s">
        <v>59</v>
      </c>
      <c r="B7" s="47">
        <v>52.6</v>
      </c>
      <c r="C7" s="47">
        <v>52.85</v>
      </c>
      <c r="D7" s="47">
        <v>53.17</v>
      </c>
      <c r="E7" s="47">
        <v>54.79</v>
      </c>
      <c r="F7" s="47">
        <v>55.3</v>
      </c>
      <c r="G7" s="15">
        <f t="shared" ref="G7:G21" si="0">F7/B7*100-100</f>
        <v>5.1330798479087321</v>
      </c>
      <c r="H7" s="10">
        <f t="shared" ref="H7:H21" si="1">E7/K7*100-100</f>
        <v>14.027055150884493</v>
      </c>
      <c r="I7" s="74"/>
      <c r="J7" s="75"/>
      <c r="K7" s="47">
        <v>48.05</v>
      </c>
      <c r="L7" s="76"/>
    </row>
    <row r="8" spans="1:12" ht="14.25" x14ac:dyDescent="0.2">
      <c r="A8" s="13" t="s">
        <v>13</v>
      </c>
      <c r="B8" s="47">
        <v>47.1</v>
      </c>
      <c r="C8" s="47">
        <v>47.25</v>
      </c>
      <c r="D8" s="47">
        <v>47.25</v>
      </c>
      <c r="E8" s="47">
        <v>47.25</v>
      </c>
      <c r="F8" s="47">
        <v>47.25</v>
      </c>
      <c r="G8" s="15">
        <f t="shared" si="0"/>
        <v>0.31847133757960933</v>
      </c>
      <c r="H8" s="10">
        <f t="shared" si="1"/>
        <v>7.9013473395752385</v>
      </c>
      <c r="I8" s="74"/>
      <c r="J8" s="75"/>
      <c r="K8" s="47">
        <v>43.79</v>
      </c>
      <c r="L8" s="76"/>
    </row>
    <row r="9" spans="1:12" ht="14.25" x14ac:dyDescent="0.2">
      <c r="A9" s="13" t="s">
        <v>14</v>
      </c>
      <c r="B9" s="47">
        <v>54.1</v>
      </c>
      <c r="C9" s="47">
        <v>54.25</v>
      </c>
      <c r="D9" s="47">
        <v>58</v>
      </c>
      <c r="E9" s="47">
        <v>58</v>
      </c>
      <c r="F9" s="47">
        <v>58</v>
      </c>
      <c r="G9" s="15">
        <f t="shared" si="0"/>
        <v>7.2088724584103545</v>
      </c>
      <c r="H9" s="10">
        <f t="shared" si="1"/>
        <v>18.464052287581694</v>
      </c>
      <c r="I9" s="74"/>
      <c r="J9" s="75"/>
      <c r="K9" s="47">
        <v>48.96</v>
      </c>
      <c r="L9" s="76"/>
    </row>
    <row r="10" spans="1:12" ht="14.25" x14ac:dyDescent="0.2">
      <c r="A10" s="8" t="s">
        <v>60</v>
      </c>
      <c r="B10" s="47">
        <v>45</v>
      </c>
      <c r="C10" s="47">
        <v>44.82</v>
      </c>
      <c r="D10" s="47">
        <v>46.19</v>
      </c>
      <c r="E10" s="47">
        <v>46.19</v>
      </c>
      <c r="F10" s="47">
        <v>48.51</v>
      </c>
      <c r="G10" s="15">
        <f t="shared" si="0"/>
        <v>7.7999999999999829</v>
      </c>
      <c r="H10" s="10">
        <f t="shared" si="1"/>
        <v>4.8581157775255548</v>
      </c>
      <c r="I10" s="74"/>
      <c r="J10" s="75"/>
      <c r="K10" s="47">
        <v>44.05</v>
      </c>
      <c r="L10" s="76"/>
    </row>
    <row r="11" spans="1:12" ht="14.25" x14ac:dyDescent="0.2">
      <c r="A11" s="13" t="s">
        <v>13</v>
      </c>
      <c r="B11" s="47">
        <v>43.2</v>
      </c>
      <c r="C11" s="47">
        <v>43.2</v>
      </c>
      <c r="D11" s="47">
        <v>43.88</v>
      </c>
      <c r="E11" s="47">
        <v>43.88</v>
      </c>
      <c r="F11" s="47">
        <v>46.4</v>
      </c>
      <c r="G11" s="15">
        <f t="shared" si="0"/>
        <v>7.4074074074073906</v>
      </c>
      <c r="H11" s="10">
        <f t="shared" si="1"/>
        <v>3.49056603773586</v>
      </c>
      <c r="I11" s="74"/>
      <c r="J11" s="75"/>
      <c r="K11" s="47">
        <v>42.4</v>
      </c>
      <c r="L11" s="76"/>
    </row>
    <row r="12" spans="1:12" ht="14.25" x14ac:dyDescent="0.2">
      <c r="A12" s="13" t="s">
        <v>14</v>
      </c>
      <c r="B12" s="47">
        <v>54</v>
      </c>
      <c r="C12" s="47">
        <v>54</v>
      </c>
      <c r="D12" s="47">
        <v>55</v>
      </c>
      <c r="E12" s="47">
        <v>55</v>
      </c>
      <c r="F12" s="47">
        <v>58</v>
      </c>
      <c r="G12" s="15">
        <f t="shared" si="0"/>
        <v>7.407407407407419</v>
      </c>
      <c r="H12" s="10">
        <f t="shared" si="1"/>
        <v>3.7735849056603712</v>
      </c>
      <c r="I12" s="74"/>
      <c r="J12" s="75"/>
      <c r="K12" s="47">
        <v>53</v>
      </c>
      <c r="L12" s="76"/>
    </row>
    <row r="13" spans="1:12" ht="24" x14ac:dyDescent="0.2">
      <c r="A13" s="64" t="s">
        <v>61</v>
      </c>
      <c r="B13" s="47">
        <v>35.89</v>
      </c>
      <c r="C13" s="47">
        <v>35.89</v>
      </c>
      <c r="D13" s="47">
        <v>35.89</v>
      </c>
      <c r="E13" s="47">
        <v>35.89</v>
      </c>
      <c r="F13" s="47">
        <v>35.89</v>
      </c>
      <c r="G13" s="15">
        <f t="shared" si="0"/>
        <v>0</v>
      </c>
      <c r="H13" s="10">
        <f t="shared" si="1"/>
        <v>8.0698584763625405</v>
      </c>
      <c r="I13" s="74"/>
      <c r="J13" s="75"/>
      <c r="K13" s="47">
        <v>33.21</v>
      </c>
      <c r="L13" s="76"/>
    </row>
    <row r="14" spans="1:12" ht="14.25" x14ac:dyDescent="0.2">
      <c r="A14" s="13" t="s">
        <v>13</v>
      </c>
      <c r="B14" s="47">
        <v>34.9</v>
      </c>
      <c r="C14" s="47">
        <v>34.9</v>
      </c>
      <c r="D14" s="47">
        <v>34.9</v>
      </c>
      <c r="E14" s="47">
        <v>34.9</v>
      </c>
      <c r="F14" s="47">
        <v>34.9</v>
      </c>
      <c r="G14" s="15">
        <f t="shared" si="0"/>
        <v>0</v>
      </c>
      <c r="H14" s="10">
        <f t="shared" si="1"/>
        <v>10.094637223974772</v>
      </c>
      <c r="I14" s="74"/>
      <c r="J14" s="75"/>
      <c r="K14" s="47">
        <v>31.7</v>
      </c>
      <c r="L14" s="76"/>
    </row>
    <row r="15" spans="1:12" ht="14.25" x14ac:dyDescent="0.2">
      <c r="A15" s="13" t="s">
        <v>14</v>
      </c>
      <c r="B15" s="47">
        <v>45.67</v>
      </c>
      <c r="C15" s="47">
        <v>45.67</v>
      </c>
      <c r="D15" s="47">
        <v>45.67</v>
      </c>
      <c r="E15" s="47">
        <v>45.67</v>
      </c>
      <c r="F15" s="47">
        <v>45.67</v>
      </c>
      <c r="G15" s="15">
        <f t="shared" si="0"/>
        <v>0</v>
      </c>
      <c r="H15" s="10">
        <f t="shared" si="1"/>
        <v>9.8893166506256023</v>
      </c>
      <c r="I15" s="74"/>
      <c r="J15" s="75"/>
      <c r="K15" s="47">
        <v>41.56</v>
      </c>
      <c r="L15" s="76"/>
    </row>
    <row r="16" spans="1:12" ht="14.25" x14ac:dyDescent="0.2">
      <c r="A16" s="8" t="s">
        <v>62</v>
      </c>
      <c r="B16" s="47">
        <v>45.5</v>
      </c>
      <c r="C16" s="47">
        <v>45.5</v>
      </c>
      <c r="D16" s="47">
        <v>45.5</v>
      </c>
      <c r="E16" s="47">
        <v>45.5</v>
      </c>
      <c r="F16" s="47">
        <v>45.5</v>
      </c>
      <c r="G16" s="15">
        <f t="shared" si="0"/>
        <v>0</v>
      </c>
      <c r="H16" s="10">
        <f t="shared" si="1"/>
        <v>-3.1914893617021249</v>
      </c>
      <c r="I16" s="74"/>
      <c r="J16" s="75"/>
      <c r="K16" s="47">
        <v>47</v>
      </c>
      <c r="L16" s="76"/>
    </row>
    <row r="17" spans="1:12" ht="14.25" x14ac:dyDescent="0.2">
      <c r="A17" s="13" t="s">
        <v>13</v>
      </c>
      <c r="B17" s="47">
        <v>39</v>
      </c>
      <c r="C17" s="47">
        <v>39</v>
      </c>
      <c r="D17" s="47">
        <v>39</v>
      </c>
      <c r="E17" s="47">
        <v>39</v>
      </c>
      <c r="F17" s="47">
        <v>39</v>
      </c>
      <c r="G17" s="15">
        <f t="shared" si="0"/>
        <v>0</v>
      </c>
      <c r="H17" s="10">
        <f t="shared" si="1"/>
        <v>-7.1428571428571388</v>
      </c>
      <c r="I17" s="74"/>
      <c r="J17" s="75"/>
      <c r="K17" s="47">
        <v>42</v>
      </c>
      <c r="L17" s="76"/>
    </row>
    <row r="18" spans="1:12" ht="14.25" x14ac:dyDescent="0.2">
      <c r="A18" s="13" t="s">
        <v>14</v>
      </c>
      <c r="B18" s="47">
        <v>52</v>
      </c>
      <c r="C18" s="47">
        <v>52</v>
      </c>
      <c r="D18" s="47">
        <v>52</v>
      </c>
      <c r="E18" s="47">
        <v>52</v>
      </c>
      <c r="F18" s="47">
        <v>52</v>
      </c>
      <c r="G18" s="15">
        <f t="shared" si="0"/>
        <v>0</v>
      </c>
      <c r="H18" s="10">
        <f t="shared" si="1"/>
        <v>0</v>
      </c>
      <c r="I18" s="74"/>
      <c r="J18" s="75"/>
      <c r="K18" s="47">
        <v>52</v>
      </c>
      <c r="L18" s="76"/>
    </row>
    <row r="19" spans="1:12" ht="24" x14ac:dyDescent="0.2">
      <c r="A19" s="37" t="s">
        <v>63</v>
      </c>
      <c r="B19" s="77">
        <v>43.45</v>
      </c>
      <c r="C19" s="77">
        <v>43.45</v>
      </c>
      <c r="D19" s="77">
        <v>43.91</v>
      </c>
      <c r="E19" s="77">
        <v>43.91</v>
      </c>
      <c r="F19" s="77">
        <v>44.41</v>
      </c>
      <c r="G19" s="15">
        <f t="shared" si="0"/>
        <v>2.2094361334867472</v>
      </c>
      <c r="H19" s="10">
        <f t="shared" si="1"/>
        <v>20.30136986301369</v>
      </c>
      <c r="I19" s="74"/>
      <c r="J19" s="75"/>
      <c r="K19" s="77">
        <v>36.5</v>
      </c>
      <c r="L19" s="76"/>
    </row>
    <row r="20" spans="1:12" ht="14.25" x14ac:dyDescent="0.2">
      <c r="A20" s="13" t="s">
        <v>13</v>
      </c>
      <c r="B20" s="77">
        <v>31.13</v>
      </c>
      <c r="C20" s="77">
        <v>31.13</v>
      </c>
      <c r="D20" s="77">
        <v>31.13</v>
      </c>
      <c r="E20" s="77">
        <v>31.13</v>
      </c>
      <c r="F20" s="77">
        <v>31.13</v>
      </c>
      <c r="G20" s="15">
        <f t="shared" si="0"/>
        <v>0</v>
      </c>
      <c r="H20" s="10">
        <f t="shared" si="1"/>
        <v>6.6095890410959015</v>
      </c>
      <c r="I20" s="74"/>
      <c r="J20" s="75"/>
      <c r="K20" s="77">
        <v>29.2</v>
      </c>
      <c r="L20" s="76"/>
    </row>
    <row r="21" spans="1:12" ht="14.25" x14ac:dyDescent="0.2">
      <c r="A21" s="13" t="s">
        <v>14</v>
      </c>
      <c r="B21" s="77">
        <v>61.96</v>
      </c>
      <c r="C21" s="77">
        <v>61.96</v>
      </c>
      <c r="D21" s="77">
        <v>62.58</v>
      </c>
      <c r="E21" s="77">
        <v>62.58</v>
      </c>
      <c r="F21" s="77">
        <v>61.67</v>
      </c>
      <c r="G21" s="15">
        <f t="shared" si="0"/>
        <v>-0.46804389928986723</v>
      </c>
      <c r="H21" s="10">
        <f t="shared" si="1"/>
        <v>9.4055944055943854</v>
      </c>
      <c r="I21" s="74"/>
      <c r="J21" s="75"/>
      <c r="K21" s="77">
        <v>57.2</v>
      </c>
      <c r="L21" s="76"/>
    </row>
    <row r="22" spans="1:12" ht="14.25" x14ac:dyDescent="0.2">
      <c r="A22" s="66"/>
      <c r="B22" s="78">
        <f>(B7+B10+B13+B16+B19)/5</f>
        <v>44.488</v>
      </c>
      <c r="C22" s="78">
        <f>(C7+C10+C13+C16+C19)/5</f>
        <v>44.501999999999995</v>
      </c>
      <c r="D22" s="78">
        <f>(D7+D10+D13+D16+D19)/5</f>
        <v>44.932000000000002</v>
      </c>
      <c r="E22" s="78">
        <f>(E7+E10+E13+E16+E19)/5</f>
        <v>45.256</v>
      </c>
      <c r="F22" s="78">
        <f>(F7+F10+F13+F16+F19)/5</f>
        <v>45.921999999999997</v>
      </c>
      <c r="G22" s="77"/>
      <c r="H22" s="77"/>
      <c r="I22" s="74"/>
      <c r="J22" s="75"/>
      <c r="K22" s="79"/>
      <c r="L22" s="80"/>
    </row>
  </sheetData>
  <mergeCells count="7">
    <mergeCell ref="A1:H1"/>
    <mergeCell ref="A2:H2"/>
    <mergeCell ref="B3:G3"/>
    <mergeCell ref="A4:A6"/>
    <mergeCell ref="B4:H4"/>
    <mergeCell ref="K4:K5"/>
    <mergeCell ref="B5:F5"/>
  </mergeCells>
  <pageMargins left="0.70826771653543308" right="0.70826771653543308" top="1.1417322834645671" bottom="1.1417322834645671" header="0.74803149606299213" footer="0.74803149606299213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workbookViewId="0"/>
  </sheetViews>
  <sheetFormatPr defaultRowHeight="13.9" x14ac:dyDescent="0.2"/>
  <cols>
    <col min="1" max="1" width="21.125" style="56" customWidth="1"/>
    <col min="2" max="2" width="7.75" style="56" customWidth="1"/>
    <col min="3" max="6" width="9.375" style="56" customWidth="1"/>
    <col min="7" max="7" width="9.125" style="56" customWidth="1"/>
    <col min="8" max="8" width="9.875" style="56" customWidth="1"/>
    <col min="9" max="11" width="10.75" style="56" customWidth="1"/>
    <col min="12" max="1016" width="8.125" style="56" customWidth="1"/>
    <col min="1017" max="1025" width="8.125" style="73" customWidth="1"/>
    <col min="1026" max="1026" width="9" customWidth="1"/>
  </cols>
  <sheetData>
    <row r="1" spans="1:11" ht="14.25" x14ac:dyDescent="0.2">
      <c r="A1" s="23" t="s">
        <v>76</v>
      </c>
      <c r="B1" s="23"/>
      <c r="C1" s="23"/>
      <c r="D1" s="23"/>
      <c r="E1" s="23"/>
      <c r="F1" s="23"/>
      <c r="G1" s="23"/>
      <c r="H1" s="23"/>
    </row>
    <row r="2" spans="1:11" ht="14.25" x14ac:dyDescent="0.2">
      <c r="A2" s="24" t="s">
        <v>77</v>
      </c>
      <c r="B2" s="24"/>
      <c r="C2" s="24"/>
      <c r="D2" s="24"/>
      <c r="E2" s="24"/>
      <c r="F2" s="24"/>
      <c r="G2" s="24"/>
      <c r="H2" s="24"/>
    </row>
    <row r="3" spans="1:11" ht="14.25" x14ac:dyDescent="0.2">
      <c r="A3" s="84"/>
      <c r="B3" s="83" t="s">
        <v>2</v>
      </c>
      <c r="C3" s="83"/>
      <c r="D3" s="83"/>
      <c r="E3" s="83"/>
      <c r="F3" s="83"/>
      <c r="G3" s="83"/>
      <c r="H3" s="84"/>
    </row>
    <row r="4" spans="1:11" ht="14.25" x14ac:dyDescent="0.2">
      <c r="A4" s="26" t="s">
        <v>78</v>
      </c>
      <c r="B4" s="27" t="s">
        <v>79</v>
      </c>
      <c r="C4" s="27"/>
      <c r="D4" s="27"/>
      <c r="E4" s="27"/>
      <c r="F4" s="27"/>
      <c r="G4" s="27"/>
      <c r="H4" s="27"/>
      <c r="I4" s="57"/>
      <c r="J4" s="58"/>
      <c r="K4" s="28" t="s">
        <v>24</v>
      </c>
    </row>
    <row r="5" spans="1:11" ht="108.75" customHeight="1" x14ac:dyDescent="0.2">
      <c r="A5" s="26"/>
      <c r="B5" s="26" t="s">
        <v>80</v>
      </c>
      <c r="C5" s="26"/>
      <c r="D5" s="26"/>
      <c r="E5" s="26"/>
      <c r="F5" s="26"/>
      <c r="G5" s="5" t="s">
        <v>7</v>
      </c>
      <c r="H5" s="5" t="s">
        <v>8</v>
      </c>
      <c r="I5" s="57"/>
      <c r="J5" s="58"/>
      <c r="K5" s="28"/>
    </row>
    <row r="6" spans="1:11" ht="14.25" x14ac:dyDescent="0.2">
      <c r="A6" s="26"/>
      <c r="B6" s="36">
        <v>44501</v>
      </c>
      <c r="C6" s="36">
        <v>44508</v>
      </c>
      <c r="D6" s="36">
        <v>44515</v>
      </c>
      <c r="E6" s="36">
        <v>44522</v>
      </c>
      <c r="F6" s="36">
        <v>44529</v>
      </c>
      <c r="G6" s="85" t="s">
        <v>9</v>
      </c>
      <c r="H6" s="6" t="s">
        <v>9</v>
      </c>
      <c r="I6" s="57"/>
      <c r="J6" s="58"/>
      <c r="K6" s="36">
        <v>44193</v>
      </c>
    </row>
    <row r="7" spans="1:11" ht="15" hidden="1" customHeight="1" x14ac:dyDescent="0.2">
      <c r="A7" s="26"/>
      <c r="B7" s="47"/>
      <c r="C7" s="47"/>
      <c r="D7" s="47"/>
      <c r="E7" s="47"/>
      <c r="F7" s="47"/>
      <c r="G7" s="6"/>
      <c r="H7" s="6"/>
      <c r="I7" s="57"/>
      <c r="J7" s="58"/>
      <c r="K7" s="62"/>
    </row>
    <row r="8" spans="1:11" ht="14.25" x14ac:dyDescent="0.2">
      <c r="A8" s="8" t="s">
        <v>59</v>
      </c>
      <c r="B8" s="47">
        <v>57.5</v>
      </c>
      <c r="C8" s="47">
        <v>57.75</v>
      </c>
      <c r="D8" s="47">
        <v>58</v>
      </c>
      <c r="E8" s="47">
        <v>58.25</v>
      </c>
      <c r="F8" s="47">
        <v>59.4</v>
      </c>
      <c r="G8" s="15">
        <f t="shared" ref="G8:G16" si="0">F8/B8*100-100</f>
        <v>3.3043478260869534</v>
      </c>
      <c r="H8" s="10">
        <f>E8/K8*100-100</f>
        <v>15.255243371586857</v>
      </c>
      <c r="I8" s="80"/>
      <c r="J8" s="75"/>
      <c r="K8" s="47">
        <v>50.54</v>
      </c>
    </row>
    <row r="9" spans="1:11" ht="14.25" x14ac:dyDescent="0.2">
      <c r="A9" s="13" t="s">
        <v>13</v>
      </c>
      <c r="B9" s="47">
        <v>54.45</v>
      </c>
      <c r="C9" s="47">
        <v>54.6</v>
      </c>
      <c r="D9" s="47">
        <v>54.6</v>
      </c>
      <c r="E9" s="47">
        <v>54.6</v>
      </c>
      <c r="F9" s="47">
        <v>54.6</v>
      </c>
      <c r="G9" s="15">
        <f t="shared" si="0"/>
        <v>0.27548209366389642</v>
      </c>
      <c r="H9" s="10">
        <f>E9/K9*100-100</f>
        <v>23.753399818676343</v>
      </c>
      <c r="I9" s="80"/>
      <c r="J9" s="75"/>
      <c r="K9" s="47">
        <v>44.12</v>
      </c>
    </row>
    <row r="10" spans="1:11" ht="14.25" x14ac:dyDescent="0.2">
      <c r="A10" s="13" t="s">
        <v>14</v>
      </c>
      <c r="B10" s="47">
        <v>58.98</v>
      </c>
      <c r="C10" s="47">
        <v>59.15</v>
      </c>
      <c r="D10" s="47">
        <v>62</v>
      </c>
      <c r="E10" s="47">
        <v>62</v>
      </c>
      <c r="F10" s="47">
        <v>62</v>
      </c>
      <c r="G10" s="15">
        <f t="shared" si="0"/>
        <v>5.1203797897592551</v>
      </c>
      <c r="H10" s="10">
        <f>E10/K10*100-100</f>
        <v>21.711817824892037</v>
      </c>
      <c r="I10" s="80"/>
      <c r="J10" s="75"/>
      <c r="K10" s="47">
        <v>50.94</v>
      </c>
    </row>
    <row r="11" spans="1:11" ht="24" x14ac:dyDescent="0.2">
      <c r="A11" s="64" t="s">
        <v>61</v>
      </c>
      <c r="B11" s="47">
        <v>75.95</v>
      </c>
      <c r="C11" s="47">
        <v>75.95</v>
      </c>
      <c r="D11" s="47">
        <v>75.95</v>
      </c>
      <c r="E11" s="47">
        <v>75.95</v>
      </c>
      <c r="F11" s="47">
        <v>75.95</v>
      </c>
      <c r="G11" s="15">
        <f t="shared" si="0"/>
        <v>0</v>
      </c>
      <c r="H11" s="10">
        <f>E11/K11*100-100</f>
        <v>9.9927588703837813</v>
      </c>
      <c r="I11" s="80"/>
      <c r="J11" s="75"/>
      <c r="K11" s="47">
        <v>69.05</v>
      </c>
    </row>
    <row r="12" spans="1:11" ht="14.25" x14ac:dyDescent="0.2">
      <c r="A12" s="13" t="s">
        <v>13</v>
      </c>
      <c r="B12" s="47">
        <v>75.95</v>
      </c>
      <c r="C12" s="47">
        <v>75.95</v>
      </c>
      <c r="D12" s="47">
        <v>75.95</v>
      </c>
      <c r="E12" s="47">
        <v>75.95</v>
      </c>
      <c r="F12" s="47">
        <v>75.95</v>
      </c>
      <c r="G12" s="15">
        <f t="shared" si="0"/>
        <v>0</v>
      </c>
      <c r="H12" s="10" t="s">
        <v>24</v>
      </c>
      <c r="I12" s="80"/>
      <c r="J12" s="75"/>
      <c r="K12" s="47">
        <v>69.05</v>
      </c>
    </row>
    <row r="13" spans="1:11" ht="14.25" x14ac:dyDescent="0.2">
      <c r="A13" s="13" t="s">
        <v>14</v>
      </c>
      <c r="B13" s="47">
        <v>75.95</v>
      </c>
      <c r="C13" s="47">
        <v>75.95</v>
      </c>
      <c r="D13" s="47">
        <v>75.95</v>
      </c>
      <c r="E13" s="47">
        <v>75.95</v>
      </c>
      <c r="F13" s="47">
        <v>75.95</v>
      </c>
      <c r="G13" s="15">
        <f t="shared" si="0"/>
        <v>0</v>
      </c>
      <c r="H13" s="10">
        <f>E13/K13*100-100</f>
        <v>9.9927588703837813</v>
      </c>
      <c r="I13" s="80"/>
      <c r="J13" s="75"/>
      <c r="K13" s="47">
        <v>69.05</v>
      </c>
    </row>
    <row r="14" spans="1:11" ht="29.45" customHeight="1" x14ac:dyDescent="0.2">
      <c r="A14" s="37" t="s">
        <v>63</v>
      </c>
      <c r="B14" s="47">
        <v>40.49</v>
      </c>
      <c r="C14" s="47">
        <v>40.49</v>
      </c>
      <c r="D14" s="47">
        <v>41.24</v>
      </c>
      <c r="E14" s="47">
        <v>41.24</v>
      </c>
      <c r="F14" s="47">
        <v>41.88</v>
      </c>
      <c r="G14" s="15">
        <f t="shared" si="0"/>
        <v>3.4329464065201165</v>
      </c>
      <c r="H14" s="10">
        <f>E14/K14*100-100</f>
        <v>15.19553072625699</v>
      </c>
      <c r="I14" s="80"/>
      <c r="J14" s="75"/>
      <c r="K14" s="47">
        <v>35.799999999999997</v>
      </c>
    </row>
    <row r="15" spans="1:11" ht="14.25" x14ac:dyDescent="0.2">
      <c r="A15" s="13" t="s">
        <v>13</v>
      </c>
      <c r="B15" s="47">
        <v>32.729999999999997</v>
      </c>
      <c r="C15" s="47">
        <v>32.729999999999997</v>
      </c>
      <c r="D15" s="47">
        <v>33.31</v>
      </c>
      <c r="E15" s="47">
        <v>33.31</v>
      </c>
      <c r="F15" s="47">
        <v>34.01</v>
      </c>
      <c r="G15" s="15">
        <f t="shared" si="0"/>
        <v>3.910785212343427</v>
      </c>
      <c r="H15" s="10">
        <f>E15/K15*100-100</f>
        <v>2.4923076923077048</v>
      </c>
      <c r="I15" s="80"/>
      <c r="J15" s="75"/>
      <c r="K15" s="47">
        <v>32.5</v>
      </c>
    </row>
    <row r="16" spans="1:11" ht="14.25" x14ac:dyDescent="0.2">
      <c r="A16" s="13" t="s">
        <v>14</v>
      </c>
      <c r="B16" s="47">
        <v>67.53</v>
      </c>
      <c r="C16" s="47">
        <v>67.53</v>
      </c>
      <c r="D16" s="47">
        <v>68.489999999999995</v>
      </c>
      <c r="E16" s="47">
        <v>68.489999999999995</v>
      </c>
      <c r="F16" s="47">
        <v>68.489999999999995</v>
      </c>
      <c r="G16" s="15">
        <f t="shared" si="0"/>
        <v>1.4215904042647765</v>
      </c>
      <c r="H16" s="10">
        <f>E16/K16*100-100</f>
        <v>11.365853658536579</v>
      </c>
      <c r="I16" s="74"/>
      <c r="J16" s="75"/>
      <c r="K16" s="47">
        <v>61.5</v>
      </c>
    </row>
    <row r="17" spans="1:11" ht="14.25" x14ac:dyDescent="0.2">
      <c r="A17" s="66"/>
      <c r="B17" s="78">
        <f>(B8+B11+B14)/3</f>
        <v>57.98</v>
      </c>
      <c r="C17" s="78">
        <f>(C8+C11+C14)/3</f>
        <v>58.063333333333333</v>
      </c>
      <c r="D17" s="78">
        <f>(D8+D11+D14)/3</f>
        <v>58.396666666666668</v>
      </c>
      <c r="E17" s="78">
        <f>(E8+E11+E14)/3</f>
        <v>58.48</v>
      </c>
      <c r="F17" s="86">
        <f>(F8+F11+F14)/3</f>
        <v>59.076666666666661</v>
      </c>
      <c r="G17" s="32"/>
      <c r="H17" s="32"/>
      <c r="I17" s="74"/>
      <c r="J17" s="75"/>
      <c r="K17" s="77"/>
    </row>
    <row r="18" spans="1:11" ht="12" customHeight="1" x14ac:dyDescent="0.2"/>
    <row r="19" spans="1:11" ht="12" customHeight="1" x14ac:dyDescent="0.2"/>
    <row r="21" spans="1:11" ht="14.25" x14ac:dyDescent="0.2">
      <c r="C21" s="56">
        <f>E8/B8*100-100</f>
        <v>1.3043478260869534</v>
      </c>
    </row>
  </sheetData>
  <mergeCells count="8">
    <mergeCell ref="G17:H17"/>
    <mergeCell ref="A1:H1"/>
    <mergeCell ref="A2:H2"/>
    <mergeCell ref="B3:G3"/>
    <mergeCell ref="A4:A7"/>
    <mergeCell ref="B4:H4"/>
    <mergeCell ref="K4:K5"/>
    <mergeCell ref="B5:F5"/>
  </mergeCells>
  <pageMargins left="0.70826771653543308" right="0.70826771653543308" top="1.1417322834645671" bottom="1.1417322834645671" header="0.74803149606299213" footer="0.74803149606299213"/>
  <pageSetup paperSize="0" scale="97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5106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ЗЕРНО</vt:lpstr>
      <vt:lpstr>ХЛЕБ_</vt:lpstr>
      <vt:lpstr>ХЛЕБ_ПШЕН__М_1СОРТ</vt:lpstr>
      <vt:lpstr>МУКА</vt:lpstr>
      <vt:lpstr>МОЛОКО_СЫРЬЕ</vt:lpstr>
      <vt:lpstr>Пастеризованное</vt:lpstr>
      <vt:lpstr>Стерилизованное</vt:lpstr>
      <vt:lpstr>ЗЕРНО!Область_печати</vt:lpstr>
      <vt:lpstr>МОЛОКО_СЫРЬЕ!Область_печати</vt:lpstr>
      <vt:lpstr>МУКА!Область_печати</vt:lpstr>
      <vt:lpstr>Пастеризованное!Область_печати</vt:lpstr>
      <vt:lpstr>Стерилизованное!Область_печати</vt:lpstr>
      <vt:lpstr>ХЛЕБ_!Область_печати</vt:lpstr>
      <vt:lpstr>ХЛЕБ_ПШЕН__М_1СОРТ!Область_печати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Андреевна Даценко</dc:creator>
  <cp:lastModifiedBy>to26-Esina</cp:lastModifiedBy>
  <cp:revision>220</cp:revision>
  <cp:lastPrinted>2021-12-09T11:03:09Z</cp:lastPrinted>
  <dcterms:created xsi:type="dcterms:W3CDTF">2019-12-19T08:41:15Z</dcterms:created>
  <dcterms:modified xsi:type="dcterms:W3CDTF">2021-12-13T14:04:57Z</dcterms:modified>
</cp:coreProperties>
</file>